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260" windowHeight="9855" activeTab="0"/>
  </bookViews>
  <sheets>
    <sheet name="MECC ALTE" sheetId="1" r:id="rId1"/>
    <sheet name="Части_Опции" sheetId="2" r:id="rId2"/>
    <sheet name="Старые модели" sheetId="3" r:id="rId3"/>
    <sheet name="Zanardi" sheetId="4" r:id="rId4"/>
  </sheets>
  <definedNames>
    <definedName name="_xlfn.IFERROR" hidden="1">#NAME?</definedName>
    <definedName name="_xlnm._FilterDatabase" localSheetId="0" hidden="1">'MECC ALTE'!$A$7:$AA$344</definedName>
  </definedNames>
  <calcPr fullCalcOnLoad="1"/>
</workbook>
</file>

<file path=xl/sharedStrings.xml><?xml version="1.0" encoding="utf-8"?>
<sst xmlns="http://schemas.openxmlformats.org/spreadsheetml/2006/main" count="15341" uniqueCount="843">
  <si>
    <t>ООО "ЭНЕРСАН", г.Москва, ул.Дубнинская, д.83А</t>
  </si>
  <si>
    <t>ECP3-1S/4</t>
  </si>
  <si>
    <t>ECP3-2S/4</t>
  </si>
  <si>
    <t>ECP3-1L/4</t>
  </si>
  <si>
    <t>ECP3-2L/4</t>
  </si>
  <si>
    <t>ECP3-3L/4</t>
  </si>
  <si>
    <t>ECP28-1VS/4</t>
  </si>
  <si>
    <t>ECP28-2VS/4</t>
  </si>
  <si>
    <t>ECP28-0S/4</t>
  </si>
  <si>
    <t>ECP28-S/4</t>
  </si>
  <si>
    <t>ECP28-M/4</t>
  </si>
  <si>
    <t>ECP28-2L/4</t>
  </si>
  <si>
    <t>ECP28-VL/4</t>
  </si>
  <si>
    <t>ECP32-2S/4</t>
  </si>
  <si>
    <t>ECP32-3S/4</t>
  </si>
  <si>
    <t>ECP32-1M/4</t>
  </si>
  <si>
    <t>ECP32-2M/4</t>
  </si>
  <si>
    <t>ECP32-3L/4</t>
  </si>
  <si>
    <t>ECP32-4L/4</t>
  </si>
  <si>
    <t>ECP34-1S/4</t>
  </si>
  <si>
    <t>ECP34-2S/4</t>
  </si>
  <si>
    <t>ECP34-1L/4</t>
  </si>
  <si>
    <t>ECP34-2L/4</t>
  </si>
  <si>
    <t>ECP34-3L/4</t>
  </si>
  <si>
    <t>ECO38-1S/4</t>
  </si>
  <si>
    <t>ECO38-2S/4</t>
  </si>
  <si>
    <t>ECO38-3S/4</t>
  </si>
  <si>
    <t>ECO38-1L/4</t>
  </si>
  <si>
    <t>ECO38-2L/4</t>
  </si>
  <si>
    <t>ECO38-3L/4</t>
  </si>
  <si>
    <t>ECO40-1S/4</t>
  </si>
  <si>
    <t>ECO40-2S/4</t>
  </si>
  <si>
    <t>ECO40-3S/4</t>
  </si>
  <si>
    <t>ECO40-1L/4</t>
  </si>
  <si>
    <t>ECO40-1.5L/4</t>
  </si>
  <si>
    <t>ECO40-2L/4</t>
  </si>
  <si>
    <t>ECO40-VL/4</t>
  </si>
  <si>
    <t>ECO43-1S/4</t>
  </si>
  <si>
    <t>ECO43-2S/4</t>
  </si>
  <si>
    <t>ECO43-1M/4</t>
  </si>
  <si>
    <t>ECO43-2M/4</t>
  </si>
  <si>
    <t>ECO43-2L/4</t>
  </si>
  <si>
    <t>ECO43-VL/4</t>
  </si>
  <si>
    <t>ECO46-1S/4</t>
  </si>
  <si>
    <t>ECO46-1.5S/4</t>
  </si>
  <si>
    <t>ECO46-2S/4</t>
  </si>
  <si>
    <t>ECO46-2L/4</t>
  </si>
  <si>
    <t>ECO46-1L/4</t>
  </si>
  <si>
    <t>ECO46-1.5L/4</t>
  </si>
  <si>
    <t>ECO46-VL/4</t>
  </si>
  <si>
    <t>ECO49-1.5S/4</t>
  </si>
  <si>
    <t>ECO49-2S/4</t>
  </si>
  <si>
    <t>ECO49-1L/4</t>
  </si>
  <si>
    <t>ECO49-1.5L/4</t>
  </si>
  <si>
    <t>ECSP28-S/4</t>
  </si>
  <si>
    <t>ECSP28-M/4</t>
  </si>
  <si>
    <t>ECSP28-2L/4</t>
  </si>
  <si>
    <t>ECSP28-VL/4</t>
  </si>
  <si>
    <t>ECSP32-2S/4</t>
  </si>
  <si>
    <t>ECSP32-3S/4</t>
  </si>
  <si>
    <t>ECSP32-1L/4</t>
  </si>
  <si>
    <t>ECSP32-2L/4</t>
  </si>
  <si>
    <t>ECSP32-3L/4</t>
  </si>
  <si>
    <t>BTP3-1S/4</t>
  </si>
  <si>
    <t>BTP3-2S/4</t>
  </si>
  <si>
    <t>BTP3-1L/4</t>
  </si>
  <si>
    <t>BTP3-2L/4</t>
  </si>
  <si>
    <t>BTP3-3L/4</t>
  </si>
  <si>
    <t>ECO46-1S/6</t>
  </si>
  <si>
    <t>ECO46-2S/6</t>
  </si>
  <si>
    <t>ECO46-1L/6</t>
  </si>
  <si>
    <t>ECO46-2L/6</t>
  </si>
  <si>
    <t>ECP3-1S/2</t>
  </si>
  <si>
    <t>ECP3-2S/2</t>
  </si>
  <si>
    <t>ECP3-3S/2</t>
  </si>
  <si>
    <t>ECP3-1L/2</t>
  </si>
  <si>
    <t>ECP3-2L/2</t>
  </si>
  <si>
    <t>ECP28-M/2</t>
  </si>
  <si>
    <t>ECP28-2L/2</t>
  </si>
  <si>
    <t>ECP28-3L/2</t>
  </si>
  <si>
    <t>ECP28-VL/2</t>
  </si>
  <si>
    <t>ECP32-2S/2</t>
  </si>
  <si>
    <t>ECP32-3S/2</t>
  </si>
  <si>
    <t>ECP32-1L/2</t>
  </si>
  <si>
    <t>ECP32-2L/2</t>
  </si>
  <si>
    <t>ECP34-1S/2</t>
  </si>
  <si>
    <t>ECP34-2S/2</t>
  </si>
  <si>
    <t>ECP34-1L/2</t>
  </si>
  <si>
    <t>ECP34-2L/2</t>
  </si>
  <si>
    <t>ECO37-1SN/2</t>
  </si>
  <si>
    <t>ECO37-1LN/2</t>
  </si>
  <si>
    <t>BTP3-1S/2</t>
  </si>
  <si>
    <t>BTP3-1L/2</t>
  </si>
  <si>
    <t>BTP3-2L/2</t>
  </si>
  <si>
    <t>ECSP28-M/2</t>
  </si>
  <si>
    <t>ECSP28-2L/2</t>
  </si>
  <si>
    <t>ECSP28-3L/2</t>
  </si>
  <si>
    <t>ECSP28-VL/2</t>
  </si>
  <si>
    <t>ECSP32-2S/2</t>
  </si>
  <si>
    <t>ECSP32-3S/2</t>
  </si>
  <si>
    <t>ECSP32-1L/2</t>
  </si>
  <si>
    <t>ECSP32-2L/2</t>
  </si>
  <si>
    <t>SHA46-1S/6A 1HV-LV</t>
  </si>
  <si>
    <t>SHA46-2S/6A 1HV-LV</t>
  </si>
  <si>
    <t>SHA46-1L/6A 1HV-LV</t>
  </si>
  <si>
    <t>SHA46-2L/6A 1HV-LV</t>
  </si>
  <si>
    <t>SHA46-1S/6A 2HV-LV</t>
  </si>
  <si>
    <t>SHA46-2S/6A 2HV-LV</t>
  </si>
  <si>
    <t>SHA46-1L/6A 2HV-LV</t>
  </si>
  <si>
    <t>SHA46-2L/6A 2HV-LV</t>
  </si>
  <si>
    <t>SHA46-1S/6A 3HV-LV</t>
  </si>
  <si>
    <t>SHA46-2S/6A 3HV-LV</t>
  </si>
  <si>
    <t>SHA46-1L/6A 3HV-LV</t>
  </si>
  <si>
    <t>SHA46-2L/6A 3HV-LV</t>
  </si>
  <si>
    <t>LT3N-75/4</t>
  </si>
  <si>
    <t>LT3N-100/4</t>
  </si>
  <si>
    <t>LT3N-110/4</t>
  </si>
  <si>
    <t>LT3N-130/4</t>
  </si>
  <si>
    <t>LT3N-160/4</t>
  </si>
  <si>
    <t>NPE32-A/4</t>
  </si>
  <si>
    <t>NPE32-B/4</t>
  </si>
  <si>
    <t>NPE32-C/4</t>
  </si>
  <si>
    <t>NPE32-D/4</t>
  </si>
  <si>
    <t>NPE32-E/4</t>
  </si>
  <si>
    <t>NPE32-F/4</t>
  </si>
  <si>
    <t>NPE31-A/2</t>
  </si>
  <si>
    <t>NPE31-B/2</t>
  </si>
  <si>
    <t>NPE31-C/2</t>
  </si>
  <si>
    <t>NPE31-D/2</t>
  </si>
  <si>
    <t>NPE31-E/2</t>
  </si>
  <si>
    <t>NPE31-F/2</t>
  </si>
  <si>
    <t>TE34-1S/4</t>
  </si>
  <si>
    <t>TE34-2S/4</t>
  </si>
  <si>
    <t>TE34-1L/4</t>
  </si>
  <si>
    <t>TE34-2L/4</t>
  </si>
  <si>
    <t>S15W-45</t>
  </si>
  <si>
    <t>S15W-60</t>
  </si>
  <si>
    <t>S15W-75</t>
  </si>
  <si>
    <t>S15W-85</t>
  </si>
  <si>
    <t>S15W-102</t>
  </si>
  <si>
    <t>S16W-75</t>
  </si>
  <si>
    <t>S16W-90</t>
  </si>
  <si>
    <t>S16W-105</t>
  </si>
  <si>
    <t>S16W-130</t>
  </si>
  <si>
    <t>S16W-150</t>
  </si>
  <si>
    <t>S20W-95</t>
  </si>
  <si>
    <t>S20W-110</t>
  </si>
  <si>
    <t>S20W-130</t>
  </si>
  <si>
    <t>S16F-150</t>
  </si>
  <si>
    <t>S16F-180</t>
  </si>
  <si>
    <t>S20FS-130</t>
  </si>
  <si>
    <t>S20FS-160</t>
  </si>
  <si>
    <t>S20F-200</t>
  </si>
  <si>
    <t>S20F-230</t>
  </si>
  <si>
    <t>ES16F-130</t>
  </si>
  <si>
    <t>ES16F-160</t>
  </si>
  <si>
    <t>ES20FS-130</t>
  </si>
  <si>
    <t>ES20FS-160</t>
  </si>
  <si>
    <t>ES20FS-200</t>
  </si>
  <si>
    <t>T16F-130</t>
  </si>
  <si>
    <t>T16F-160</t>
  </si>
  <si>
    <t>T20FS-130</t>
  </si>
  <si>
    <t>T20FS-160</t>
  </si>
  <si>
    <t>T20F-200</t>
  </si>
  <si>
    <t>ET16F-130</t>
  </si>
  <si>
    <t>ET16F-160</t>
  </si>
  <si>
    <t>ET20FS-130</t>
  </si>
  <si>
    <t>ET20FS-160</t>
  </si>
  <si>
    <t>ET20FS-200</t>
  </si>
  <si>
    <t>3/1</t>
  </si>
  <si>
    <t>1/2</t>
  </si>
  <si>
    <t>элек.</t>
  </si>
  <si>
    <t>конд.</t>
  </si>
  <si>
    <t>1</t>
  </si>
  <si>
    <t>2</t>
  </si>
  <si>
    <t>3</t>
  </si>
  <si>
    <t>4</t>
  </si>
  <si>
    <t>6</t>
  </si>
  <si>
    <t>нет</t>
  </si>
  <si>
    <t>да</t>
  </si>
  <si>
    <t>инф</t>
  </si>
  <si>
    <t xml:space="preserve">     Регулятор напряжения</t>
  </si>
  <si>
    <t xml:space="preserve">     Количество фаз</t>
  </si>
  <si>
    <t xml:space="preserve">     Кол. полюсов</t>
  </si>
  <si>
    <t xml:space="preserve">     Опорных подшипников</t>
  </si>
  <si>
    <t xml:space="preserve">     Щеточный</t>
  </si>
  <si>
    <t xml:space="preserve">     J609a (cono 19.1)</t>
  </si>
  <si>
    <t xml:space="preserve">     B9/C23 (cono 23)</t>
  </si>
  <si>
    <t xml:space="preserve">     J609b (cono 25.4)</t>
  </si>
  <si>
    <t xml:space="preserve">     B9/C30 (cono 30)</t>
  </si>
  <si>
    <t xml:space="preserve">     B3/B14 (цил. вал)</t>
  </si>
  <si>
    <t xml:space="preserve">     MD35 (SAE)</t>
  </si>
  <si>
    <t xml:space="preserve">     Lombardini std.</t>
  </si>
  <si>
    <t xml:space="preserve">     Информация</t>
  </si>
  <si>
    <t>+</t>
  </si>
  <si>
    <t>комп.</t>
  </si>
  <si>
    <t xml:space="preserve">     Кол. оборотов</t>
  </si>
  <si>
    <t>1500</t>
  </si>
  <si>
    <t>1000</t>
  </si>
  <si>
    <t>3000</t>
  </si>
  <si>
    <t>Номин.</t>
  </si>
  <si>
    <t>Макс.</t>
  </si>
  <si>
    <t>Мощность трехфазный, 
кВА</t>
  </si>
  <si>
    <t>Мощность однофазный, 
кВА</t>
  </si>
  <si>
    <t>3428</t>
  </si>
  <si>
    <t>14</t>
  </si>
  <si>
    <t>HCP3-1S/14</t>
  </si>
  <si>
    <t>HCP3-2S/14</t>
  </si>
  <si>
    <t>HCP3-3S/14</t>
  </si>
  <si>
    <t>HCP3-2L/14</t>
  </si>
  <si>
    <t>HCP3-3L/14</t>
  </si>
  <si>
    <t xml:space="preserve">     Частота напр., Гц</t>
  </si>
  <si>
    <t>400</t>
  </si>
  <si>
    <t>HCP32-1S/20</t>
  </si>
  <si>
    <t>HCP32-2S/20</t>
  </si>
  <si>
    <t>HCP32-2L/20</t>
  </si>
  <si>
    <t>HCP32-3L/20</t>
  </si>
  <si>
    <t>HCP34-1S/20</t>
  </si>
  <si>
    <t>HCP34-2S/20</t>
  </si>
  <si>
    <t>HCP34-3L/20</t>
  </si>
  <si>
    <t>HCP34-3S/20</t>
  </si>
  <si>
    <t>2400</t>
  </si>
  <si>
    <t>20</t>
  </si>
  <si>
    <t>HCP34-1SN/24</t>
  </si>
  <si>
    <t>HCP34-2SN/24</t>
  </si>
  <si>
    <t>HCP34-2LN/24</t>
  </si>
  <si>
    <t>24</t>
  </si>
  <si>
    <t>26</t>
  </si>
  <si>
    <t>2000</t>
  </si>
  <si>
    <t>HCO38-1L/24</t>
  </si>
  <si>
    <t>HCO38-2L/24</t>
  </si>
  <si>
    <t>HCO38-2S/26</t>
  </si>
  <si>
    <t>HCO38-1L/26</t>
  </si>
  <si>
    <t>HCO38-2L/26</t>
  </si>
  <si>
    <t>HCO38-3L/26</t>
  </si>
  <si>
    <t>1846</t>
  </si>
  <si>
    <t>EOGEN 30/16</t>
  </si>
  <si>
    <t>415</t>
  </si>
  <si>
    <t>16</t>
  </si>
  <si>
    <t>EOGEN 60/16</t>
  </si>
  <si>
    <t>EOGEN 90/16</t>
  </si>
  <si>
    <t>EOGEN 120/16</t>
  </si>
  <si>
    <t>EOGEN 150/16</t>
  </si>
  <si>
    <t>EOGEN 210/16</t>
  </si>
  <si>
    <t>EOGEN 270/16</t>
  </si>
  <si>
    <t>EOGEN 420/16</t>
  </si>
  <si>
    <t>магн.</t>
  </si>
  <si>
    <t>NJORGEN 105/34</t>
  </si>
  <si>
    <t>NJORGEN 210/34</t>
  </si>
  <si>
    <t>NJORGEN 315/34</t>
  </si>
  <si>
    <t>NJORGEN 420/34</t>
  </si>
  <si>
    <t>NJORGEN 525/34</t>
  </si>
  <si>
    <t>150</t>
  </si>
  <si>
    <t>34</t>
  </si>
  <si>
    <t>Тел./Факс +7 (495) 980-69-61, www.meccalte.net</t>
  </si>
  <si>
    <t>Наименование</t>
  </si>
  <si>
    <t>4505005531 Регулятор DER1/A</t>
  </si>
  <si>
    <t>Арт</t>
  </si>
  <si>
    <t xml:space="preserve">     B9/C38 (cono 38)</t>
  </si>
  <si>
    <t>Внимание! Нажмите кнопку "Разрешить редактирование", чтобы воспользоваться фильтром.</t>
  </si>
  <si>
    <t>S20W-95 (J609b, 2*быт. розетки 16А + тепл. выкл. 25А) S20W95CJ609B-I</t>
  </si>
  <si>
    <t>S20W-110 (J609b, 2*быт. розетки + тепл. выкл. 30А) S20W110CJ609B-I</t>
  </si>
  <si>
    <t>S20W-110 (J609b, 1*быт. розетка, 1*пром. розетка CEE 32A + тепл. ыкл. 30А) S20W110CJ609B-CEE+I</t>
  </si>
  <si>
    <t>S20W130 (J609b, 2*быт. розетки 16А + тепл. выкл. 34A) S20W130AJ609B-I</t>
  </si>
  <si>
    <t>S20W-95 (J609b, 1*быт. розетка, 1*пром. розетка CEE 32А, 2*тепл. выкл. 15/30А) S20W95CJ609B-CEE+I</t>
  </si>
  <si>
    <t>S20FS-160 (J609b, 1*быт. розетка, 1*пром. розетка CEE 32А, вольтметр, 2*тепл. выкл. 10/34А) S20FS160J609B+0390504041</t>
  </si>
  <si>
    <t>S20FS-160 (B9/C38) S20FS160B938+0390600153</t>
  </si>
  <si>
    <t>S20FS-130 (J609b, 1*быт. розетка, 1*пром. розетка CEE 32А, вольтметр, 2*тепл. выкл. 15/34А) S20FS130J609B+Panel 0390504031</t>
  </si>
  <si>
    <t xml:space="preserve">     Длина шпильки, мм</t>
  </si>
  <si>
    <t>320</t>
  </si>
  <si>
    <t>158</t>
  </si>
  <si>
    <t>S20F-200 (J609b, длинная шпилька) S20F200J609B-Vang</t>
  </si>
  <si>
    <t>S20F-200 (J609b, 1*быт. розетка, 1*пром. розетка CEE 32А, вольтметр, 2*тепл. выкл. 15/34А) S20F200J609B+0390504045</t>
  </si>
  <si>
    <t>S20F-200 (B9/C38) S20F200B938</t>
  </si>
  <si>
    <t>S20F-200 (B3/B14) S20F200B34</t>
  </si>
  <si>
    <t>S20F-200 (B3/B14, 1*быт. розетка, 1*пром. розетка CEE 32А, вольтметр, 2*тепл. выкл. 15/34А) S20F200B34+0390504045</t>
  </si>
  <si>
    <t>S20F-230 (J609B, 1*быт. розетка, 1*пром. розетка CEE 32А, вольтметр, 2*тепл. выкл. 15/34А) S20F230J609B+0390504045</t>
  </si>
  <si>
    <t>T16F-130 (J609b, 2*быт. розетки, 1*пром. розетка CEE 32А (3ф) , 3*тепл. выкл. 15/15/15А) T16F130BJ609B+0390502142</t>
  </si>
  <si>
    <t>125</t>
  </si>
  <si>
    <t>S20W-130 (J609b) S20W130AJ609B</t>
  </si>
  <si>
    <t>262</t>
  </si>
  <si>
    <t>190</t>
  </si>
  <si>
    <t>T16F-160 (J609b, 2*быт. розетки, 1*пром. розетка CEE 16А (3ф) , 1*тепл. выкл. 15А)</t>
  </si>
  <si>
    <t>T20FS-130 (B9/C30)</t>
  </si>
  <si>
    <t>177</t>
  </si>
  <si>
    <t>ECO46MV-3L/4</t>
  </si>
  <si>
    <t>50</t>
  </si>
  <si>
    <t>ECO46HV-3L/4</t>
  </si>
  <si>
    <t>141</t>
  </si>
  <si>
    <t>T20FS-130 (J609b)</t>
  </si>
  <si>
    <t>240</t>
  </si>
  <si>
    <t>S20FS-130 (B9/C30, 1*быт. розетка, 1*пром. розетка CEE 32А,2*тепл. выкл. 15/34А)</t>
  </si>
  <si>
    <r>
      <t>ECO38-2S/4 (SAE3 11</t>
    </r>
    <r>
      <rPr>
        <i/>
        <sz val="10"/>
        <color indexed="62"/>
        <rFont val="Calibri"/>
        <family val="2"/>
      </rPr>
      <t>½</t>
    </r>
    <r>
      <rPr>
        <i/>
        <sz val="10"/>
        <color indexed="62"/>
        <rFont val="Arial Cyr"/>
        <family val="0"/>
      </rPr>
      <t xml:space="preserve">) </t>
    </r>
    <r>
      <rPr>
        <i/>
        <sz val="7"/>
        <color indexed="62"/>
        <rFont val="Arial Cyr"/>
        <family val="0"/>
      </rPr>
      <t>ECO382S4AMD311</t>
    </r>
  </si>
  <si>
    <r>
      <t>ECO38-1L/4 (SAE2 11</t>
    </r>
    <r>
      <rPr>
        <i/>
        <sz val="10"/>
        <color indexed="62"/>
        <rFont val="Calibri"/>
        <family val="2"/>
      </rPr>
      <t>½</t>
    </r>
    <r>
      <rPr>
        <i/>
        <sz val="10"/>
        <color indexed="62"/>
        <rFont val="Arial Cyr"/>
        <family val="0"/>
      </rPr>
      <t xml:space="preserve">) </t>
    </r>
    <r>
      <rPr>
        <i/>
        <sz val="7"/>
        <color indexed="62"/>
        <rFont val="Arial Cyr"/>
        <family val="0"/>
      </rPr>
      <t>ECO381L4AMD211</t>
    </r>
  </si>
  <si>
    <r>
      <t xml:space="preserve">ECO38-1L/4 (SAE1 14) </t>
    </r>
    <r>
      <rPr>
        <i/>
        <sz val="7"/>
        <color indexed="62"/>
        <rFont val="Arial Cyr"/>
        <family val="0"/>
      </rPr>
      <t>ECO381L4AMD114</t>
    </r>
  </si>
  <si>
    <r>
      <t xml:space="preserve">ECO40-1S/4 (SAE1 14) </t>
    </r>
    <r>
      <rPr>
        <i/>
        <sz val="7"/>
        <color indexed="62"/>
        <rFont val="Arial Cyr"/>
        <family val="0"/>
      </rPr>
      <t>ECO401S4AMD114PD</t>
    </r>
  </si>
  <si>
    <r>
      <t xml:space="preserve">ECO40-2S/4 (SAE1 14) </t>
    </r>
    <r>
      <rPr>
        <i/>
        <sz val="7"/>
        <color indexed="62"/>
        <rFont val="Arial Cyr"/>
        <family val="0"/>
      </rPr>
      <t>ECO402S4AMD114PD</t>
    </r>
  </si>
  <si>
    <r>
      <t xml:space="preserve">ECO40-3S/4 (SAE1 14) </t>
    </r>
    <r>
      <rPr>
        <i/>
        <sz val="7"/>
        <color indexed="62"/>
        <rFont val="Arial Cyr"/>
        <family val="0"/>
      </rPr>
      <t>ECO403S4AMD114PD</t>
    </r>
  </si>
  <si>
    <r>
      <t xml:space="preserve">ECO40-1,5L/4 (SAE1 14) </t>
    </r>
    <r>
      <rPr>
        <i/>
        <sz val="7"/>
        <color indexed="62"/>
        <rFont val="Arial Cyr"/>
        <family val="0"/>
      </rPr>
      <t>ECO401,5L4AMD114PD</t>
    </r>
  </si>
  <si>
    <r>
      <t xml:space="preserve">ECO40-2L/4 (SAE1 14) </t>
    </r>
    <r>
      <rPr>
        <i/>
        <sz val="7"/>
        <color indexed="62"/>
        <rFont val="Arial Cyr"/>
        <family val="0"/>
      </rPr>
      <t>ECO402L4AMD114PD</t>
    </r>
  </si>
  <si>
    <r>
      <t>ECP28-3L/2 (SAE 5/7</t>
    </r>
    <r>
      <rPr>
        <i/>
        <sz val="10"/>
        <color indexed="62"/>
        <rFont val="Calibri"/>
        <family val="2"/>
      </rPr>
      <t>½</t>
    </r>
    <r>
      <rPr>
        <i/>
        <sz val="10"/>
        <color indexed="62"/>
        <rFont val="Arial Cyr"/>
        <family val="0"/>
      </rPr>
      <t>)</t>
    </r>
    <r>
      <rPr>
        <i/>
        <sz val="7"/>
        <color indexed="62"/>
        <rFont val="Arial Cyr"/>
        <family val="0"/>
      </rPr>
      <t xml:space="preserve"> ECP283L2AMD57</t>
    </r>
  </si>
  <si>
    <r>
      <t>ECP32-1L/2 (SAE3 11</t>
    </r>
    <r>
      <rPr>
        <i/>
        <sz val="10"/>
        <color indexed="62"/>
        <rFont val="Calibri"/>
        <family val="2"/>
      </rPr>
      <t>½</t>
    </r>
    <r>
      <rPr>
        <i/>
        <sz val="10"/>
        <color indexed="62"/>
        <rFont val="Arial Cyr"/>
        <family val="0"/>
      </rPr>
      <t xml:space="preserve">) </t>
    </r>
    <r>
      <rPr>
        <i/>
        <sz val="7"/>
        <color indexed="62"/>
        <rFont val="Arial Cyr"/>
        <family val="0"/>
      </rPr>
      <t>ECP321L2AMD311</t>
    </r>
  </si>
  <si>
    <r>
      <t xml:space="preserve">BTP3-2L/2 (J609b) </t>
    </r>
    <r>
      <rPr>
        <i/>
        <sz val="7"/>
        <color indexed="62"/>
        <rFont val="Arial Cyr"/>
        <family val="0"/>
      </rPr>
      <t>BTP32L2J609B-146,1</t>
    </r>
  </si>
  <si>
    <r>
      <t>LT3N-130/4 (SAE5 6</t>
    </r>
    <r>
      <rPr>
        <i/>
        <sz val="10"/>
        <color indexed="62"/>
        <rFont val="Calibri"/>
        <family val="2"/>
      </rPr>
      <t>½</t>
    </r>
    <r>
      <rPr>
        <i/>
        <sz val="10"/>
        <color indexed="62"/>
        <rFont val="Arial Cyr"/>
        <family val="0"/>
      </rPr>
      <t xml:space="preserve">) </t>
    </r>
    <r>
      <rPr>
        <i/>
        <sz val="7"/>
        <color indexed="62"/>
        <rFont val="Arial Cyr"/>
        <family val="0"/>
      </rPr>
      <t>LT3N1304MD56</t>
    </r>
  </si>
  <si>
    <r>
      <t xml:space="preserve">ECO38-1L/4 (SAE1 11½) </t>
    </r>
    <r>
      <rPr>
        <i/>
        <sz val="7"/>
        <color indexed="62"/>
        <rFont val="Arial Cyr"/>
        <family val="0"/>
      </rPr>
      <t>ECO381L4AMD111</t>
    </r>
  </si>
  <si>
    <r>
      <t xml:space="preserve">ES16F-130 (J609b) </t>
    </r>
    <r>
      <rPr>
        <i/>
        <sz val="7"/>
        <color indexed="62"/>
        <rFont val="Arial Cyr"/>
        <family val="0"/>
      </rPr>
      <t>ES16F130BJ609B</t>
    </r>
  </si>
  <si>
    <t>Цена, ЕВРО нажмите + слева от позиции</t>
  </si>
  <si>
    <t>ECO37-2LN/2</t>
  </si>
  <si>
    <t>165</t>
  </si>
  <si>
    <t>S20F-200 (B9/C30, 1*быт. розетка, 1*пром. розетка CEE 32А, вольтметр, 2*тепл. выкл. 15/34А) S20F200B930</t>
  </si>
  <si>
    <t>S20F-230 (B3/B14, 1*быт. розетка, 1*пром. розетка CEE 32А, вольтметр, 2*тепл. выкл. 15/34А) S20F230B34+0390504045</t>
  </si>
  <si>
    <t>S20FS-160 (B3/B14, 1*быт. розетка, 1*пром. розетка CEE 32А, вольтметр, 2*тепл. выкл.) S20FS160B34+0390504041</t>
  </si>
  <si>
    <t>-</t>
  </si>
  <si>
    <t>280</t>
  </si>
  <si>
    <t>S20FS-130 (B3/B14, 1*быт. розетка, 1*пром. розетка CEE 32А, вольтметр, 2*тепл. выкл.) S20FS130B34+0390504031</t>
  </si>
  <si>
    <t>T16F-130 (J609b, низкая крышка) T16F130BJ609B</t>
  </si>
  <si>
    <t>208</t>
  </si>
  <si>
    <t>S20FS-160 (B9/C30, 1*быт. розетка, 1*пром. розетка CEE 32А, вольтметр, 2*тепл. выкл. 10/34А) S20FS160B938+0390600153</t>
  </si>
  <si>
    <t>T20FS-130 (B3/B14)</t>
  </si>
  <si>
    <t>T20F-200 (B3/B14, 1*быт. розетки, 1*пром. розетка CEE 16А (3ф) , 1*тепл. выкл. 17А, 1*тепл. выкл. 17А)  T20F200AB314+0390504056</t>
  </si>
  <si>
    <t>S20F-230 (B3/B14) S20F230B34</t>
  </si>
  <si>
    <t>175</t>
  </si>
  <si>
    <r>
      <t xml:space="preserve">ECP32-2S/2 (SAE3 11½) </t>
    </r>
    <r>
      <rPr>
        <i/>
        <sz val="7"/>
        <color indexed="62"/>
        <rFont val="Arial Cyr"/>
        <family val="0"/>
      </rPr>
      <t>ECP322S2AMD311</t>
    </r>
  </si>
  <si>
    <t>Код</t>
  </si>
  <si>
    <t>Примечание</t>
  </si>
  <si>
    <t>210</t>
  </si>
  <si>
    <t>269-990</t>
  </si>
  <si>
    <t>269-994</t>
  </si>
  <si>
    <t>269-490</t>
  </si>
  <si>
    <t>269-418</t>
  </si>
  <si>
    <t>269-945</t>
  </si>
  <si>
    <t>269-396</t>
  </si>
  <si>
    <t>269-457</t>
  </si>
  <si>
    <t>269-114</t>
  </si>
  <si>
    <t>269-577</t>
  </si>
  <si>
    <t>269-328</t>
  </si>
  <si>
    <t>269-904</t>
  </si>
  <si>
    <t>Напряжение, В</t>
  </si>
  <si>
    <t>ECO43MV-1VL/4</t>
  </si>
  <si>
    <t>ECO43MV-2VL/4</t>
  </si>
  <si>
    <t>ECO43MV-1XL/4</t>
  </si>
  <si>
    <t>ECO43MV-2XL/4</t>
  </si>
  <si>
    <t>ECO46MV-1L/4</t>
  </si>
  <si>
    <t>ECO46MV-2L/4</t>
  </si>
  <si>
    <t>ECO46MV-1VL/4</t>
  </si>
  <si>
    <t>ECO46MV-2VL/4</t>
  </si>
  <si>
    <t>ECO46MV-3VL/4</t>
  </si>
  <si>
    <t>230</t>
  </si>
  <si>
    <t>400/230</t>
  </si>
  <si>
    <t>269-885</t>
  </si>
  <si>
    <t>269-981</t>
  </si>
  <si>
    <t>269-841</t>
  </si>
  <si>
    <t>269-837</t>
  </si>
  <si>
    <t>269-318</t>
  </si>
  <si>
    <t>269-032</t>
  </si>
  <si>
    <t>269-297</t>
  </si>
  <si>
    <t>269-725</t>
  </si>
  <si>
    <t>269-281</t>
  </si>
  <si>
    <t>Арт.</t>
  </si>
  <si>
    <t>269-770</t>
  </si>
  <si>
    <t>269-166</t>
  </si>
  <si>
    <t>269-455</t>
  </si>
  <si>
    <t>Артикул</t>
  </si>
  <si>
    <t>Крышка торцевая (глухая) S15W</t>
  </si>
  <si>
    <t>с отверстиями для вентиляции</t>
  </si>
  <si>
    <t>Кронштейн (терминальная сторона) S15W</t>
  </si>
  <si>
    <t>Цена</t>
  </si>
  <si>
    <t>Кронштейн (сторона привода) S15W</t>
  </si>
  <si>
    <t>Крыльчатка S15W</t>
  </si>
  <si>
    <t xml:space="preserve">     Опор. подшипников</t>
  </si>
  <si>
    <t xml:space="preserve">     Регулятор напр.</t>
  </si>
  <si>
    <t>Официальный представитель MECC ALTE в России</t>
  </si>
  <si>
    <t>ECO47MV-1M/4</t>
  </si>
  <si>
    <t>ECO47MV-2M/4</t>
  </si>
  <si>
    <t>ECO47MV-1L/4</t>
  </si>
  <si>
    <t>ECO49MV-L/4</t>
  </si>
  <si>
    <t>ECO49MV-VL/4</t>
  </si>
  <si>
    <t>ECO49MV-XL/4</t>
  </si>
  <si>
    <t>ECO43HV-1VL/4</t>
  </si>
  <si>
    <t>ECO43HV-2VL/4</t>
  </si>
  <si>
    <t>ECO43HV-1XL/4</t>
  </si>
  <si>
    <t>ECO43HV-2XL/4</t>
  </si>
  <si>
    <t>ECO46HV-1L/4</t>
  </si>
  <si>
    <t>ECO46HV-2L/4</t>
  </si>
  <si>
    <t>ECO46HV-1VL/4</t>
  </si>
  <si>
    <t>ECO46HV-2VL/4</t>
  </si>
  <si>
    <t>ECO46HV-3VL/4</t>
  </si>
  <si>
    <t>ECO47HV-1M/4</t>
  </si>
  <si>
    <t>ECO47HV-2M/4</t>
  </si>
  <si>
    <t>ECO47HV-1L/4</t>
  </si>
  <si>
    <t>ECO49HV-L/4</t>
  </si>
  <si>
    <t>ECO49HV-VL/4</t>
  </si>
  <si>
    <t>ECO49HV-XL/4</t>
  </si>
  <si>
    <t>NEW!</t>
  </si>
  <si>
    <t>269-027</t>
  </si>
  <si>
    <t>Статор S15W-45 (1,2кВА)</t>
  </si>
  <si>
    <t>Статор S15W-60 (1,8кВА)</t>
  </si>
  <si>
    <t>269-047</t>
  </si>
  <si>
    <t xml:space="preserve"> </t>
  </si>
  <si>
    <t>WEB</t>
  </si>
  <si>
    <r>
      <t xml:space="preserve">S20FS-130 (J609b, Vang) </t>
    </r>
    <r>
      <rPr>
        <b/>
        <i/>
        <sz val="8"/>
        <rFont val="Arial Cyr"/>
        <family val="0"/>
      </rPr>
      <t>S20FS130J609B</t>
    </r>
  </si>
  <si>
    <r>
      <t xml:space="preserve">S20FS-130 (B9/C30) </t>
    </r>
    <r>
      <rPr>
        <b/>
        <i/>
        <sz val="8"/>
        <rFont val="Arial Cyr"/>
        <family val="0"/>
      </rPr>
      <t>S20FS130B9C30</t>
    </r>
  </si>
  <si>
    <r>
      <t xml:space="preserve">S20F-230 (J609b, длинная шпилька 320мм) </t>
    </r>
    <r>
      <rPr>
        <b/>
        <i/>
        <sz val="7"/>
        <rFont val="Arial Cyr"/>
        <family val="0"/>
      </rPr>
      <t>S20F230J609B Vang</t>
    </r>
  </si>
  <si>
    <r>
      <t>T20F-200 (SAE5 6½)</t>
    </r>
    <r>
      <rPr>
        <b/>
        <i/>
        <sz val="7"/>
        <rFont val="Arial Cyr"/>
        <family val="0"/>
      </rPr>
      <t xml:space="preserve"> T20F200MD56</t>
    </r>
  </si>
  <si>
    <r>
      <t>T20F-200 (J609b, 2*быт. розетки, 1*пром. розетка CEE 16А (3ф) , 1xETA-18A, 1*тепл. выкл. 18А)</t>
    </r>
    <r>
      <rPr>
        <b/>
        <i/>
        <sz val="7"/>
        <rFont val="Arial Cyr"/>
        <family val="0"/>
      </rPr>
      <t xml:space="preserve">  T20F200AJ609B+0390504056</t>
    </r>
  </si>
  <si>
    <r>
      <t xml:space="preserve">ECP3-2S/4 (B3/B14) </t>
    </r>
    <r>
      <rPr>
        <b/>
        <i/>
        <sz val="8"/>
        <rFont val="Arial Cyr"/>
        <family val="0"/>
      </rPr>
      <t>ECP32S4BB34</t>
    </r>
  </si>
  <si>
    <r>
      <t>ECP3-1L/4 (SAE5 6½)</t>
    </r>
    <r>
      <rPr>
        <b/>
        <i/>
        <sz val="7"/>
        <rFont val="Arial Cyr"/>
        <family val="0"/>
      </rPr>
      <t xml:space="preserve"> ECP31L4AMD56</t>
    </r>
  </si>
  <si>
    <r>
      <t>ECP3-2L/4 (SAE5 6½)</t>
    </r>
    <r>
      <rPr>
        <b/>
        <i/>
        <sz val="7"/>
        <rFont val="Arial Cyr"/>
        <family val="0"/>
      </rPr>
      <t xml:space="preserve"> ECP32L4AMD56</t>
    </r>
  </si>
  <si>
    <r>
      <t xml:space="preserve">ECP3-2L/4 (SAE4 7½) </t>
    </r>
    <r>
      <rPr>
        <b/>
        <i/>
        <sz val="7"/>
        <rFont val="Arial Cyr"/>
        <family val="0"/>
      </rPr>
      <t>ECP32L4AMD47</t>
    </r>
  </si>
  <si>
    <r>
      <t xml:space="preserve">ECP3-2L/4 (B3/B14) </t>
    </r>
    <r>
      <rPr>
        <b/>
        <i/>
        <sz val="7"/>
        <rFont val="Arial Cyr"/>
        <family val="0"/>
      </rPr>
      <t>ECP32L4BB34</t>
    </r>
  </si>
  <si>
    <r>
      <t xml:space="preserve">ECP3-3L/4 (SAE5 6½) </t>
    </r>
    <r>
      <rPr>
        <b/>
        <i/>
        <sz val="7"/>
        <rFont val="Arial Cyr"/>
        <family val="0"/>
      </rPr>
      <t>ECP33L4AMD56</t>
    </r>
  </si>
  <si>
    <r>
      <t xml:space="preserve">ECP3-3L/4 (B3/B14) </t>
    </r>
    <r>
      <rPr>
        <b/>
        <i/>
        <sz val="7"/>
        <rFont val="Arial Cyr"/>
        <family val="0"/>
      </rPr>
      <t>ECP33L4AB314</t>
    </r>
  </si>
  <si>
    <r>
      <t xml:space="preserve">  ECP28-S/4 (SAE4 7½) </t>
    </r>
    <r>
      <rPr>
        <b/>
        <i/>
        <sz val="7"/>
        <rFont val="Arial Cyr"/>
        <family val="0"/>
      </rPr>
      <t>ECP28S4AMD47</t>
    </r>
  </si>
  <si>
    <r>
      <t xml:space="preserve">  ECP28-M/4 (SAE4 7½) </t>
    </r>
    <r>
      <rPr>
        <b/>
        <i/>
        <sz val="7"/>
        <rFont val="Arial Cyr"/>
        <family val="0"/>
      </rPr>
      <t>ECP28M4AMD47</t>
    </r>
  </si>
  <si>
    <r>
      <t xml:space="preserve">  ECP28-M/4 (SAE5 7½) </t>
    </r>
    <r>
      <rPr>
        <b/>
        <i/>
        <sz val="7"/>
        <rFont val="Arial Cyr"/>
        <family val="0"/>
      </rPr>
      <t>ECP28M4AMD57</t>
    </r>
  </si>
  <si>
    <r>
      <t xml:space="preserve">  ECP28-M/4 (SAE3 11½) </t>
    </r>
    <r>
      <rPr>
        <b/>
        <i/>
        <sz val="7"/>
        <rFont val="Arial Cyr"/>
        <family val="0"/>
      </rPr>
      <t>ECP28M4AMD311</t>
    </r>
  </si>
  <si>
    <r>
      <t xml:space="preserve">  ECP28-M/4 (B3/B14) </t>
    </r>
    <r>
      <rPr>
        <b/>
        <i/>
        <sz val="7"/>
        <rFont val="Arial Cyr"/>
        <family val="0"/>
      </rPr>
      <t>ECP28M4BB34</t>
    </r>
  </si>
  <si>
    <r>
      <t xml:space="preserve">ECP28-VL/4 (SAE4 7½) </t>
    </r>
    <r>
      <rPr>
        <b/>
        <i/>
        <sz val="7"/>
        <rFont val="Arial Cyr"/>
        <family val="0"/>
      </rPr>
      <t>ECP28VL4AMD47</t>
    </r>
  </si>
  <si>
    <r>
      <t xml:space="preserve">ECP28-VL/4 (B3/B14) </t>
    </r>
    <r>
      <rPr>
        <b/>
        <i/>
        <sz val="7"/>
        <rFont val="Arial Cyr"/>
        <family val="0"/>
      </rPr>
      <t>ECP28VL4BB34</t>
    </r>
  </si>
  <si>
    <r>
      <t xml:space="preserve">  ECP32-2S/4 (SAE3 11½) </t>
    </r>
    <r>
      <rPr>
        <b/>
        <i/>
        <sz val="7"/>
        <rFont val="Arial Cyr"/>
        <family val="0"/>
      </rPr>
      <t>ECP322S4AMD311</t>
    </r>
  </si>
  <si>
    <r>
      <t xml:space="preserve">  ECP34-1L/4 (SAE3 11</t>
    </r>
    <r>
      <rPr>
        <b/>
        <sz val="10"/>
        <rFont val="Calibri"/>
        <family val="2"/>
      </rPr>
      <t>½</t>
    </r>
    <r>
      <rPr>
        <b/>
        <i/>
        <sz val="10"/>
        <rFont val="Arial Cyr"/>
        <family val="0"/>
      </rPr>
      <t xml:space="preserve">) </t>
    </r>
    <r>
      <rPr>
        <b/>
        <i/>
        <sz val="7"/>
        <rFont val="Arial Cyr"/>
        <family val="0"/>
      </rPr>
      <t>ECP341L4AMD311</t>
    </r>
  </si>
  <si>
    <r>
      <t xml:space="preserve">  ECP32-3S/4 (SAE4 7½) </t>
    </r>
    <r>
      <rPr>
        <b/>
        <i/>
        <sz val="7"/>
        <rFont val="Arial Cyr"/>
        <family val="0"/>
      </rPr>
      <t>ECP323S4MD475</t>
    </r>
  </si>
  <si>
    <r>
      <t xml:space="preserve">  ECP32-3S/4 (SAE3 11½) </t>
    </r>
    <r>
      <rPr>
        <b/>
        <i/>
        <sz val="7"/>
        <rFont val="Arial Cyr"/>
        <family val="0"/>
      </rPr>
      <t>ECP323S4MD311</t>
    </r>
  </si>
  <si>
    <r>
      <t xml:space="preserve">  ECP32-3S/4 (B3/B14) </t>
    </r>
    <r>
      <rPr>
        <b/>
        <i/>
        <sz val="7"/>
        <rFont val="Arial Cyr"/>
        <family val="0"/>
      </rPr>
      <t>ECP323S4B314</t>
    </r>
  </si>
  <si>
    <r>
      <t xml:space="preserve">  ECP32-1M/4 (B3/B14) </t>
    </r>
    <r>
      <rPr>
        <b/>
        <i/>
        <sz val="7"/>
        <rFont val="Arial Cyr"/>
        <family val="0"/>
      </rPr>
      <t>ECP321M4BB34</t>
    </r>
  </si>
  <si>
    <r>
      <t xml:space="preserve">  ECP32-1M/4 (SAE3 11½) </t>
    </r>
    <r>
      <rPr>
        <b/>
        <i/>
        <sz val="7"/>
        <rFont val="Arial Cyr"/>
        <family val="0"/>
      </rPr>
      <t>ECP321M4MD311</t>
    </r>
  </si>
  <si>
    <r>
      <t xml:space="preserve">  ECP32-2M/4 (B3/B14) </t>
    </r>
    <r>
      <rPr>
        <b/>
        <i/>
        <sz val="7"/>
        <rFont val="Arial Cyr"/>
        <family val="0"/>
      </rPr>
      <t>ECP322M4BB34</t>
    </r>
  </si>
  <si>
    <r>
      <t xml:space="preserve">  ECP322M/4 (SAE3 11</t>
    </r>
    <r>
      <rPr>
        <b/>
        <sz val="10"/>
        <rFont val="Calibri"/>
        <family val="2"/>
      </rPr>
      <t>½</t>
    </r>
    <r>
      <rPr>
        <b/>
        <i/>
        <sz val="10"/>
        <rFont val="Arial Cyr"/>
        <family val="0"/>
      </rPr>
      <t xml:space="preserve">) </t>
    </r>
    <r>
      <rPr>
        <b/>
        <i/>
        <sz val="7"/>
        <rFont val="Arial Cyr"/>
        <family val="0"/>
      </rPr>
      <t>ECP322M4BMD311</t>
    </r>
  </si>
  <si>
    <r>
      <t xml:space="preserve">  ECP32-3L/4 (SAE3 11</t>
    </r>
    <r>
      <rPr>
        <b/>
        <sz val="10"/>
        <rFont val="Calibri"/>
        <family val="2"/>
      </rPr>
      <t>½</t>
    </r>
    <r>
      <rPr>
        <b/>
        <i/>
        <sz val="10"/>
        <rFont val="Arial Cyr"/>
        <family val="0"/>
      </rPr>
      <t xml:space="preserve">) </t>
    </r>
    <r>
      <rPr>
        <b/>
        <i/>
        <sz val="7"/>
        <rFont val="Arial Cyr"/>
        <family val="0"/>
      </rPr>
      <t>ECP323L4BMD311</t>
    </r>
  </si>
  <si>
    <t>ECP28-1VS/4C</t>
  </si>
  <si>
    <t>ECP28-2VS/4C</t>
  </si>
  <si>
    <t>ECP28-1S/4C</t>
  </si>
  <si>
    <t>ECP28-2S/4C</t>
  </si>
  <si>
    <t>ECP28-3S/4C</t>
  </si>
  <si>
    <t>ECP28-M/4C</t>
  </si>
  <si>
    <t>ECP28-L/4C</t>
  </si>
  <si>
    <t>ECP32-1S/4C</t>
  </si>
  <si>
    <t>ECP28-VL/4C</t>
  </si>
  <si>
    <t>ECP32-2S/4C</t>
  </si>
  <si>
    <t>ECP32-1M/4C</t>
  </si>
  <si>
    <t>ECP32-2M/4C</t>
  </si>
  <si>
    <t>ECP32-1L/4C</t>
  </si>
  <si>
    <t>ECP32-2L/4C</t>
  </si>
  <si>
    <t>ECO38-2L/2</t>
  </si>
  <si>
    <t>269-771</t>
  </si>
  <si>
    <t>S20FS-130 (B3/B14, с валом, низкая крышка)</t>
  </si>
  <si>
    <t>269-527</t>
  </si>
  <si>
    <t>269-481</t>
  </si>
  <si>
    <t>S20FS-160 (B3/B14)</t>
  </si>
  <si>
    <t>269-267</t>
  </si>
  <si>
    <t>269-882</t>
  </si>
  <si>
    <t xml:space="preserve">     B3/B14 (вал, D мм)</t>
  </si>
  <si>
    <t>28</t>
  </si>
  <si>
    <t>S20FS-160 (J609b, шпилька 262мм)</t>
  </si>
  <si>
    <t>S20FS-160 (J609b, шпилька 280мм) Vang</t>
  </si>
  <si>
    <t>6000</t>
  </si>
  <si>
    <t>269-387</t>
  </si>
  <si>
    <t>269-415</t>
  </si>
  <si>
    <t>269-976</t>
  </si>
  <si>
    <t>269-842</t>
  </si>
  <si>
    <t>269-646</t>
  </si>
  <si>
    <t>269-110</t>
  </si>
  <si>
    <t>269-066</t>
  </si>
  <si>
    <t>269-884</t>
  </si>
  <si>
    <t>T16F-160 (J609b)</t>
  </si>
  <si>
    <t>T16F-160 (B3/B14)</t>
  </si>
  <si>
    <t>T16F-130 (B3/B14)</t>
  </si>
  <si>
    <t>269-273</t>
  </si>
  <si>
    <t>269-608</t>
  </si>
  <si>
    <t>269-627</t>
  </si>
  <si>
    <t>T20FS-160 (B3/B14)</t>
  </si>
  <si>
    <t>ECP34-1S/4C</t>
  </si>
  <si>
    <t>ECP34-2S/4C</t>
  </si>
  <si>
    <t>ECP34-1M/4C</t>
  </si>
  <si>
    <t>ECP34-2M/4C</t>
  </si>
  <si>
    <t>NPE32-1S/4C</t>
  </si>
  <si>
    <t>NPE32-2S/4C</t>
  </si>
  <si>
    <t>NPE32-1M/4C</t>
  </si>
  <si>
    <t>NPE32-2M/4C</t>
  </si>
  <si>
    <t>NPE32-L/4C</t>
  </si>
  <si>
    <t>NPE32-VL/4C</t>
  </si>
  <si>
    <t>415/240</t>
  </si>
  <si>
    <t>55</t>
  </si>
  <si>
    <t>Крышка торцевая (глухая) S16W</t>
  </si>
  <si>
    <t>269-380</t>
  </si>
  <si>
    <t>Регулятор DSR</t>
  </si>
  <si>
    <t>269-894</t>
  </si>
  <si>
    <t>269-180</t>
  </si>
  <si>
    <t>269-599</t>
  </si>
  <si>
    <t>269-941</t>
  </si>
  <si>
    <t>269-474</t>
  </si>
  <si>
    <t>269-463</t>
  </si>
  <si>
    <t>269-586</t>
  </si>
  <si>
    <t>269-736</t>
  </si>
  <si>
    <t>269-529</t>
  </si>
  <si>
    <t>S20F-200 (B9/C30) S20F200B930</t>
  </si>
  <si>
    <t>269-818</t>
  </si>
  <si>
    <t>S20F-230 (B9/С30) S20F230B930</t>
  </si>
  <si>
    <t>269-521</t>
  </si>
  <si>
    <t>S20F-230 (B9/С38) S20F230B938</t>
  </si>
  <si>
    <t>269-975</t>
  </si>
  <si>
    <t>269-992</t>
  </si>
  <si>
    <t>269-552</t>
  </si>
  <si>
    <t>T20FS-130 (J609b, розетки)</t>
  </si>
  <si>
    <t>269-163</t>
  </si>
  <si>
    <t>T20FS-160 (J609b)</t>
  </si>
  <si>
    <t>269-210</t>
  </si>
  <si>
    <t>T20FS-160 (B3/B14, розетки)</t>
  </si>
  <si>
    <t>269-523</t>
  </si>
  <si>
    <t>269-980</t>
  </si>
  <si>
    <t>T20FS-160 (J609b, розетки)</t>
  </si>
  <si>
    <t>T20FS-160 (B9/C30)</t>
  </si>
  <si>
    <t>T20FS-160 (B9/C30, розетки)</t>
  </si>
  <si>
    <t>269-431</t>
  </si>
  <si>
    <t>T20F-200 (B3/B14)</t>
  </si>
  <si>
    <t>269-337</t>
  </si>
  <si>
    <t>269-456</t>
  </si>
  <si>
    <t>T20F-200 (J609B)</t>
  </si>
  <si>
    <t>T20F-200 (B9/C30)</t>
  </si>
  <si>
    <t>269-225</t>
  </si>
  <si>
    <t>269-179</t>
  </si>
  <si>
    <t>ECP34-1L/4C</t>
  </si>
  <si>
    <t>ECP34-2L/4C</t>
  </si>
  <si>
    <t>EXW</t>
  </si>
  <si>
    <t>PRICE</t>
  </si>
  <si>
    <t>ADD</t>
  </si>
  <si>
    <t>ADD EXW</t>
  </si>
  <si>
    <t>TOTAL EXW</t>
  </si>
  <si>
    <t>K</t>
  </si>
  <si>
    <t>RETAIL</t>
  </si>
  <si>
    <t>Опции</t>
  </si>
  <si>
    <t>S15W</t>
  </si>
  <si>
    <t>Серия</t>
  </si>
  <si>
    <t>B</t>
  </si>
  <si>
    <t>Части</t>
  </si>
  <si>
    <t>Схема</t>
  </si>
  <si>
    <t>S16W</t>
  </si>
  <si>
    <t>S20W</t>
  </si>
  <si>
    <t>S20F</t>
  </si>
  <si>
    <t>Крышка торцевая с розетками (2*16А+выключатель) S15W</t>
  </si>
  <si>
    <t>Обмотка зарядки АКБ (12В)</t>
  </si>
  <si>
    <t>S16F</t>
  </si>
  <si>
    <t>Диод 10А, 1200В</t>
  </si>
  <si>
    <t>Варистор SR561K10DS400</t>
  </si>
  <si>
    <t>нужно 2шт</t>
  </si>
  <si>
    <t>Шпилька осевая S15W-45 (1,2кВА)</t>
  </si>
  <si>
    <t>L=125мм</t>
  </si>
  <si>
    <t>Панели защиты IP23</t>
  </si>
  <si>
    <t>Конденсатор S15W-45 (1,2кВА)</t>
  </si>
  <si>
    <t>Стенка корпуса S15W-45 (1,2кВА)</t>
  </si>
  <si>
    <t>Заглушка отверстия осевой шпильки</t>
  </si>
  <si>
    <t>Ротор S15W-45 (1,2кВА) - J609a</t>
  </si>
  <si>
    <t>Ротор S15W-60 (1,8кВА) - J609a</t>
  </si>
  <si>
    <t>Шпилька осевая S15W-60 (1,8кВА)</t>
  </si>
  <si>
    <t>Шпилька осевая S15W-75 (2,1кВА)</t>
  </si>
  <si>
    <t>Шпилька осевая S15W-85 (2,4кВА)</t>
  </si>
  <si>
    <t>Шпилька осевая S15W-102 (2,8кВА)</t>
  </si>
  <si>
    <t>L=140мм</t>
  </si>
  <si>
    <t>Фланец крепления к двигателю J609a</t>
  </si>
  <si>
    <t>Фланец крепления к двигателю C23</t>
  </si>
  <si>
    <t>Ротор S15W-75 (2,1кВА) - J609a</t>
  </si>
  <si>
    <t>Ротор S15W-85 (2,4кВА) - J609a</t>
  </si>
  <si>
    <t>Ротор S15W-102 (2,8кВА) - J609a</t>
  </si>
  <si>
    <t>нужно 4шт</t>
  </si>
  <si>
    <t>L=158мм</t>
  </si>
  <si>
    <t>S15W-60 (J609a, 2*роз. 16А+выкл. 7A)</t>
  </si>
  <si>
    <t>S15W-45 (J609a, 2*роз. 16А,+выкл. 5A)</t>
  </si>
  <si>
    <t>S15W-75 (J609a, 2*роз. 16А+выкл. 8A)</t>
  </si>
  <si>
    <t>S15W85 (J609a, 2*роз. 16А+выкл. 10A)</t>
  </si>
  <si>
    <t>S15W-102 (J609a, 2*роз. 16А+выкл. 12A)</t>
  </si>
  <si>
    <t>PS3S16GVZ2V012</t>
  </si>
  <si>
    <t>КОД</t>
  </si>
  <si>
    <t>PT3S16GVZ2V007</t>
  </si>
  <si>
    <t>PS2S18GVZ2V014</t>
  </si>
  <si>
    <t>PW2S13GVZ2V026</t>
  </si>
  <si>
    <t>S15W-75 (C23, 2*роз. 16А+выкл. 8A)</t>
  </si>
  <si>
    <t>Статор S15W-75 (2,1кВА)</t>
  </si>
  <si>
    <t>Статор S15W-85 (2,4кВА)</t>
  </si>
  <si>
    <t>Статор S15W-102 (2,8кВА)</t>
  </si>
  <si>
    <t>пластик</t>
  </si>
  <si>
    <t>Подшипник (NDE) S15W</t>
  </si>
  <si>
    <t xml:space="preserve">6202-2Z C3 </t>
  </si>
  <si>
    <t>S16W-75 (J609a, 2*роз. 16А+выкл. 10A)</t>
  </si>
  <si>
    <t>Стенка корпуса S15W-60 (1,8кВА)</t>
  </si>
  <si>
    <t>Стенка корпуса S15W-75 (2,1кВА)</t>
  </si>
  <si>
    <t>Стенка корпуса S15W-85 (2,4кВА)</t>
  </si>
  <si>
    <t>Стенка корпуса S15W-102 (2,8кВА)</t>
  </si>
  <si>
    <t>269-501</t>
  </si>
  <si>
    <t>Шпильки корпуса 1,2кВА (1шт)</t>
  </si>
  <si>
    <t>Шпильки корпуса 1,8кВА (1шт)</t>
  </si>
  <si>
    <t>Шпильки корпуса 2,1кВА (1шт)</t>
  </si>
  <si>
    <t>Шпильки корпуса 2,4кВА (1шт)</t>
  </si>
  <si>
    <t>Шпильки корпуса 2,8кВА (1шт)</t>
  </si>
  <si>
    <t>S16W-90 (J609b; 2*роз. 16А+выкл. 15А)</t>
  </si>
  <si>
    <t>S16W-90 (J609a; 2*роз. 16А+выкл. 15А)</t>
  </si>
  <si>
    <t>S16W-105 (J609b, 2*роз. 16А+выкл. 17А)</t>
  </si>
  <si>
    <t>S16W-130 (J609b, 2*роз. 16А+выкл. 22А)</t>
  </si>
  <si>
    <t>S16W-150 (J609b, 2*роз. 16А+выкл. 25А)</t>
  </si>
  <si>
    <t>S16F-150 (B3/B14)</t>
  </si>
  <si>
    <t>S16F-150 (B3/B14, 2*роз. 16А+выкл. 25А)</t>
  </si>
  <si>
    <t>S16F-150 (B3/B14, 1*роз. 16А, 1*CEE 32А, 2*выкл. 15/25А)</t>
  </si>
  <si>
    <t>S16F-150 (B3/B14, 2*роз. 16А+выкл. 25А+24В)</t>
  </si>
  <si>
    <t>S16F-150 (B3/B14, 2*роз. 16А+выкл. 25А+12В)</t>
  </si>
  <si>
    <t>S16F-180 (J609b)</t>
  </si>
  <si>
    <t>S16F-180 (B3/B14)</t>
  </si>
  <si>
    <t>S16F-180 (B3/B14, 1*роз. 16А, 1*CEE 32А, 2*выкл. 15/25А)</t>
  </si>
  <si>
    <t>S16F-180 (J609b, 2*роз. 16А+выкл. 25А)</t>
  </si>
  <si>
    <t>PS3S16BVZ2V007</t>
  </si>
  <si>
    <t>Размеры ДШВ, мм</t>
  </si>
  <si>
    <t>Вес, кг</t>
  </si>
  <si>
    <t>8,1</t>
  </si>
  <si>
    <t>248*181*197</t>
  </si>
  <si>
    <t>260*181*197</t>
  </si>
  <si>
    <t>10,4</t>
  </si>
  <si>
    <t>275*181*197</t>
  </si>
  <si>
    <t>12,4</t>
  </si>
  <si>
    <t>13,4</t>
  </si>
  <si>
    <t>280*181*197</t>
  </si>
  <si>
    <t>270*181*197</t>
  </si>
  <si>
    <t>297*181*197</t>
  </si>
  <si>
    <t>285*181*197</t>
  </si>
  <si>
    <t>265*181*197</t>
  </si>
  <si>
    <t>14,8</t>
  </si>
  <si>
    <t>PT2S16GVZ2V001</t>
  </si>
  <si>
    <t>PW1SA2EVZ2V008</t>
  </si>
  <si>
    <t>PW2S90EVZ2V014</t>
  </si>
  <si>
    <t>PT2S16BVZ2V001</t>
  </si>
  <si>
    <t>PW2S15GVZ2V006</t>
  </si>
  <si>
    <t>185</t>
  </si>
  <si>
    <t>299*188*194</t>
  </si>
  <si>
    <t>14,3</t>
  </si>
  <si>
    <t>314*188*194</t>
  </si>
  <si>
    <t>324*188*194</t>
  </si>
  <si>
    <t>16,1</t>
  </si>
  <si>
    <t>329*188*194</t>
  </si>
  <si>
    <t>340*188*194</t>
  </si>
  <si>
    <t>17,7</t>
  </si>
  <si>
    <t>21</t>
  </si>
  <si>
    <t>365*188*194</t>
  </si>
  <si>
    <t>23,7</t>
  </si>
  <si>
    <t>385*188*194</t>
  </si>
  <si>
    <t>ECP32-2M/4C (SAE3 11½)</t>
  </si>
  <si>
    <t>E32S2M3GC4P004</t>
  </si>
  <si>
    <t>ECP32-1L/4C (B3/B14)</t>
  </si>
  <si>
    <t>E32S1LBGC4P001</t>
  </si>
  <si>
    <t>269-098</t>
  </si>
  <si>
    <t>S20F-200 (SAE5 6½)</t>
  </si>
  <si>
    <t>269-367</t>
  </si>
  <si>
    <t>S20F-230 (B3/B14)</t>
  </si>
  <si>
    <t>S20F-230 (J609b)</t>
  </si>
  <si>
    <t>S20F-230 (SAE5 6½)</t>
  </si>
  <si>
    <t>269-582</t>
  </si>
  <si>
    <t>S20FS-160 (J609b)</t>
  </si>
  <si>
    <t>S20FS-160 (J609b, панель CEE)</t>
  </si>
  <si>
    <t>S20FS-160 (B3/B14, панель CEE)</t>
  </si>
  <si>
    <t>S20FS-160 (B9/C38)</t>
  </si>
  <si>
    <t>S20F-200 (J609b)</t>
  </si>
  <si>
    <t>S20F-200 (B9/C38)</t>
  </si>
  <si>
    <t>S20F-200 (B9/C30)</t>
  </si>
  <si>
    <t>T16F-130 (J609b)</t>
  </si>
  <si>
    <t>269-466</t>
  </si>
  <si>
    <t>269-265</t>
  </si>
  <si>
    <t>44,7</t>
  </si>
  <si>
    <t>390*216*266</t>
  </si>
  <si>
    <t>31</t>
  </si>
  <si>
    <t>S20FS-130 (J609b)</t>
  </si>
  <si>
    <t>S20FS-130 (J609b, 1*роз.16А, 1*CEE 32А, в/м, 2*выкл. 15/34А)</t>
  </si>
  <si>
    <t>S16F-150 (J609b)</t>
  </si>
  <si>
    <t>269-849</t>
  </si>
  <si>
    <t>269-015</t>
  </si>
  <si>
    <t>269-372</t>
  </si>
  <si>
    <t>269-056</t>
  </si>
  <si>
    <t>269-698</t>
  </si>
  <si>
    <t>390*221*296</t>
  </si>
  <si>
    <t>390*266*296</t>
  </si>
  <si>
    <t>360*216*266</t>
  </si>
  <si>
    <t>360*221*266</t>
  </si>
  <si>
    <t>269-030</t>
  </si>
  <si>
    <t>S20W-95 (J609b, 2*роз.16А+выкл. 25А)</t>
  </si>
  <si>
    <t>S20W-110 (J609b, 2*роз.16А+выкл. 30А)</t>
  </si>
  <si>
    <t>S20W-130 (J609b)</t>
  </si>
  <si>
    <t>S20W-95 (J609b, 1*роз.16А, 1*CEE 32А, 2*выкл. 15/30А)</t>
  </si>
  <si>
    <t>S20W-110 (J609b, 1*роз.16А, 1*CEE 32A+выкл. 30А)</t>
  </si>
  <si>
    <t>S20W130 (J609b, 2*роз.16А+выкл. 34A)</t>
  </si>
  <si>
    <t>390*221*266</t>
  </si>
  <si>
    <t>S16F-180 (B3/B14, 2*роз. 16А+выкл. 25А)</t>
  </si>
  <si>
    <t>269-264</t>
  </si>
  <si>
    <r>
      <t xml:space="preserve">Цена, ЕВРО </t>
    </r>
    <r>
      <rPr>
        <b/>
        <sz val="8"/>
        <color indexed="10"/>
        <rFont val="Tahoma"/>
        <family val="2"/>
      </rPr>
      <t>раскройте список моделей "+" слева</t>
    </r>
  </si>
  <si>
    <t>269-934</t>
  </si>
  <si>
    <t>S20W-95 (J609b)</t>
  </si>
  <si>
    <t>329*240*247</t>
  </si>
  <si>
    <t>27,4</t>
  </si>
  <si>
    <t>340*240*247</t>
  </si>
  <si>
    <t>376*240*247</t>
  </si>
  <si>
    <t>269-925</t>
  </si>
  <si>
    <t>S20W-110 (J609b)</t>
  </si>
  <si>
    <t>30,5</t>
  </si>
  <si>
    <t>344*240*247</t>
  </si>
  <si>
    <t>355*240*247</t>
  </si>
  <si>
    <t>391*240*247</t>
  </si>
  <si>
    <t>364*240*247</t>
  </si>
  <si>
    <t>375*240*247</t>
  </si>
  <si>
    <t>34,9</t>
  </si>
  <si>
    <t>S20FS-130 (B3/B14)</t>
  </si>
  <si>
    <t>S20FS-130 (B3/B14, 1*роз.16А, 1*CEE 32А, в/м, 2*выкл.)</t>
  </si>
  <si>
    <t>S20FS-130 (B9/C30)</t>
  </si>
  <si>
    <t>S20FS-130 (B9/C30, 1*роз.16А, 1*CEE 32А,2*выкл. 15/34А)</t>
  </si>
  <si>
    <t>S20FS-160 (B9/C30, 1*роз.16А, 1*CEE 32А, в/м, 2*выкл. 10/34А)</t>
  </si>
  <si>
    <t>T20F-200 (SAE5 6½)</t>
  </si>
  <si>
    <t>35</t>
  </si>
  <si>
    <t>79</t>
  </si>
  <si>
    <t>269-375</t>
  </si>
  <si>
    <t>269-866</t>
  </si>
  <si>
    <t>269-378</t>
  </si>
  <si>
    <t>269-156</t>
  </si>
  <si>
    <t>41,7</t>
  </si>
  <si>
    <t>446*245*227</t>
  </si>
  <si>
    <t>386*245*227</t>
  </si>
  <si>
    <t>426*245*227</t>
  </si>
  <si>
    <t>48,7</t>
  </si>
  <si>
    <t>269-211</t>
  </si>
  <si>
    <t>269-334</t>
  </si>
  <si>
    <t>269-409</t>
  </si>
  <si>
    <t>S20FS-160 (B9/C30)</t>
  </si>
  <si>
    <t>269-834</t>
  </si>
  <si>
    <t>S20F-200 (B3/B14)</t>
  </si>
  <si>
    <t>269-972</t>
  </si>
  <si>
    <t>56,5</t>
  </si>
  <si>
    <t>269-759</t>
  </si>
  <si>
    <t>269-065</t>
  </si>
  <si>
    <t>486*245*227</t>
  </si>
  <si>
    <t>500*245*227</t>
  </si>
  <si>
    <t>S20F-200 (B3/B14, 1x16А, 1xCEE 32А, в/м, 2x а/в 15/34А)</t>
  </si>
  <si>
    <t>425*245*227</t>
  </si>
  <si>
    <t>465*245*227</t>
  </si>
  <si>
    <t>60</t>
  </si>
  <si>
    <t>S20F-230 (B9/С30)</t>
  </si>
  <si>
    <t>S20F-230 (B3/B14, 1x16А, 1xCEE 32А, в/м, 2x а/в 15/34А)</t>
  </si>
  <si>
    <t>S20F-230 (J609B, 1x16А, 1xCEE 32А, в/м, 2x а/в 15/34А)</t>
  </si>
  <si>
    <t>S20F-230 (B9/С38)</t>
  </si>
  <si>
    <t>S20F-200 (J609b, 1x16А, 1xCEE 32А, в/м, 2x а/в 15/34А)</t>
  </si>
  <si>
    <t>S20F-200 (B9/C30, 1x16А, 1xCEE 32А, в/м, 2x а/в 15/34А)</t>
  </si>
  <si>
    <t>E34S1M3GC4G001</t>
  </si>
  <si>
    <t>ECP34-1M/4C (SAE3 11½)</t>
  </si>
  <si>
    <t>269-220</t>
  </si>
  <si>
    <t>E32S1M3GC4P003</t>
  </si>
  <si>
    <t>ECP32-1M/4C (SAE3 11½)</t>
  </si>
  <si>
    <t>269-785</t>
  </si>
  <si>
    <t>E34S1L3GC4G001</t>
  </si>
  <si>
    <t>ECP34-1L/4C (SAE3 11½)</t>
  </si>
  <si>
    <t>252</t>
  </si>
  <si>
    <t>269-713</t>
  </si>
  <si>
    <t>269-593</t>
  </si>
  <si>
    <t>T16F-130 (J609b, 2х16А, 1хCEE 32А, 3х а/в. 15/15/15А)</t>
  </si>
  <si>
    <t>T16F-160 (J609b, 2х16А, 1хCEE 32А, 3х а/в. 15/15/15А)</t>
  </si>
  <si>
    <t>34,5</t>
  </si>
  <si>
    <t>269-369</t>
  </si>
  <si>
    <t>269-410</t>
  </si>
  <si>
    <t>51,7</t>
  </si>
  <si>
    <t>269-201</t>
  </si>
  <si>
    <t>269-859</t>
  </si>
  <si>
    <t>59,5</t>
  </si>
  <si>
    <t>269-287</t>
  </si>
  <si>
    <t>T20F-200 (B3/B14, 1х16А, 1хCEE 16А (3ф) ,выкл. 17А, выкл. 17А)</t>
  </si>
  <si>
    <t>ECP28-1VS/4C (B3/B14)</t>
  </si>
  <si>
    <t>464*324*460</t>
  </si>
  <si>
    <t>269-310</t>
  </si>
  <si>
    <t>73</t>
  </si>
  <si>
    <t>ECP28-2VS/4C (B3/B14)</t>
  </si>
  <si>
    <t>269-892</t>
  </si>
  <si>
    <t>ECO38-1S/4C</t>
  </si>
  <si>
    <t>ECO38-2S/4C</t>
  </si>
  <si>
    <t>ECO38-1M/4C</t>
  </si>
  <si>
    <t>ECO38-2M/4C</t>
  </si>
  <si>
    <r>
      <t>ECO38-2M/4C (SAE2 11</t>
    </r>
    <r>
      <rPr>
        <i/>
        <sz val="10"/>
        <color indexed="62"/>
        <rFont val="Calibri"/>
        <family val="2"/>
      </rPr>
      <t>½</t>
    </r>
    <r>
      <rPr>
        <i/>
        <sz val="10"/>
        <color indexed="62"/>
        <rFont val="Arial Cyr"/>
        <family val="0"/>
      </rPr>
      <t>)</t>
    </r>
  </si>
  <si>
    <r>
      <t>ECO38-2S/4C (SAE3 11</t>
    </r>
    <r>
      <rPr>
        <i/>
        <sz val="10"/>
        <color indexed="62"/>
        <rFont val="Calibri"/>
        <family val="2"/>
      </rPr>
      <t>½</t>
    </r>
    <r>
      <rPr>
        <i/>
        <sz val="10"/>
        <color indexed="62"/>
        <rFont val="Arial Cyr"/>
        <family val="0"/>
      </rPr>
      <t>)</t>
    </r>
  </si>
  <si>
    <t>ECO38-2M/4C (SAE1 11½)</t>
  </si>
  <si>
    <t>ECO38-2M/4C (SAE1 14)</t>
  </si>
  <si>
    <t>ECO38-1L/4C</t>
  </si>
  <si>
    <t>ECO38-2L/4C</t>
  </si>
  <si>
    <t>ECP28-M/2C</t>
  </si>
  <si>
    <t>ECP28-1L/2C</t>
  </si>
  <si>
    <t>ECP28-2L/2C</t>
  </si>
  <si>
    <r>
      <t>ECP28-2L/2C (SAE 5/7</t>
    </r>
    <r>
      <rPr>
        <i/>
        <sz val="10"/>
        <color indexed="62"/>
        <rFont val="Calibri"/>
        <family val="2"/>
      </rPr>
      <t>½</t>
    </r>
    <r>
      <rPr>
        <i/>
        <sz val="10"/>
        <color indexed="62"/>
        <rFont val="Arial Cyr"/>
        <family val="0"/>
      </rPr>
      <t>)</t>
    </r>
  </si>
  <si>
    <t>ECP28-VL/2C</t>
  </si>
  <si>
    <t>ECP32-1S/2C</t>
  </si>
  <si>
    <t>ECP32-1S/2C (SAE3 11½)</t>
  </si>
  <si>
    <t>ECP32-2S/2C</t>
  </si>
  <si>
    <t>ECP32-M/2C</t>
  </si>
  <si>
    <r>
      <t>ECP32-M/2C (SAE3 11</t>
    </r>
    <r>
      <rPr>
        <i/>
        <sz val="10"/>
        <color indexed="62"/>
        <rFont val="Calibri"/>
        <family val="2"/>
      </rPr>
      <t>½</t>
    </r>
    <r>
      <rPr>
        <i/>
        <sz val="10"/>
        <color indexed="62"/>
        <rFont val="Arial Cyr"/>
        <family val="0"/>
      </rPr>
      <t>)</t>
    </r>
  </si>
  <si>
    <t>ECP32-L/2C</t>
  </si>
  <si>
    <r>
      <t>LT3N-130/4 (SAE5 6</t>
    </r>
    <r>
      <rPr>
        <i/>
        <sz val="10"/>
        <color indexed="62"/>
        <rFont val="Calibri"/>
        <family val="2"/>
      </rPr>
      <t>½</t>
    </r>
    <r>
      <rPr>
        <i/>
        <sz val="10"/>
        <color indexed="62"/>
        <rFont val="Arial Cyr"/>
        <family val="0"/>
      </rPr>
      <t>)</t>
    </r>
  </si>
  <si>
    <t>NPE32-1M/2C</t>
  </si>
  <si>
    <t>NPE32-2M/2C</t>
  </si>
  <si>
    <t>NPE32-L/2C</t>
  </si>
  <si>
    <t>NPE32-1VL/2C</t>
  </si>
  <si>
    <t>ES16F-130 (J609b)</t>
  </si>
  <si>
    <t>269-900</t>
  </si>
  <si>
    <t>269-587</t>
  </si>
  <si>
    <t>269-008</t>
  </si>
  <si>
    <t>S15W-45 (J609a, б/роз.)</t>
  </si>
  <si>
    <t>S15W-60 (J609a, б/роз.)</t>
  </si>
  <si>
    <t>S15W-75 (J609a, б/роз.)</t>
  </si>
  <si>
    <t>S15W85 (J609a, б/роз.)</t>
  </si>
  <si>
    <t>269-000</t>
  </si>
  <si>
    <t>S15W-102 (J609a, б/роз.)</t>
  </si>
  <si>
    <t>269-059</t>
  </si>
  <si>
    <t>S16W-75 (J609a, б/роз.)</t>
  </si>
  <si>
    <t>269-656</t>
  </si>
  <si>
    <t>269-271</t>
  </si>
  <si>
    <t>S16W-90 (J609a, б/роз.)</t>
  </si>
  <si>
    <t>269-323</t>
  </si>
  <si>
    <t>S16W-105 (J609b, б/роз.)</t>
  </si>
  <si>
    <t>S16W-130 (J609b, б/роз.)</t>
  </si>
  <si>
    <t>269-524</t>
  </si>
  <si>
    <t>269-883</t>
  </si>
  <si>
    <t>ECP3-1S/4С</t>
  </si>
  <si>
    <t>ECP3-1S/4С (B3/B14)</t>
  </si>
  <si>
    <t>ECP3-2S/4С</t>
  </si>
  <si>
    <t>ECP3-2S/4С (B3/B14)</t>
  </si>
  <si>
    <t>ECP3-1L/4С</t>
  </si>
  <si>
    <t>ECP3-1L/4С (B3/B14)</t>
  </si>
  <si>
    <t>ECP3-1L/4С (SAE5 6½)</t>
  </si>
  <si>
    <t>ECP3-2L/4С</t>
  </si>
  <si>
    <t>ECP3-2L/4С (B3/B14)</t>
  </si>
  <si>
    <t>ECP3-2L/4С (SAE5 6½)</t>
  </si>
  <si>
    <t>ECP3-2L/4С (SAE4 7½)</t>
  </si>
  <si>
    <t>ECP3-3L/4С</t>
  </si>
  <si>
    <t>ECP3-3L/4С (B3/B14)</t>
  </si>
  <si>
    <t>ECP3-3L/4С (SAE5 6½)</t>
  </si>
  <si>
    <t>ECO40-1S/4С</t>
  </si>
  <si>
    <t>ECO40-1S/4С (SAE1 14)</t>
  </si>
  <si>
    <t>ECO40-2S/4С</t>
  </si>
  <si>
    <t>ECO40-2S/4С (SAE1 14)</t>
  </si>
  <si>
    <t>ECO40-3S/4С</t>
  </si>
  <si>
    <t>ECO40-3S/4С (SAE1 14)</t>
  </si>
  <si>
    <t>ECO40-1L/4С</t>
  </si>
  <si>
    <t>ECO40-2L/4С</t>
  </si>
  <si>
    <t>ECO40-2L/4С (SAE1 14)</t>
  </si>
  <si>
    <t>ECO40-VL/4С</t>
  </si>
  <si>
    <t>ECO40-3L/4С</t>
  </si>
  <si>
    <t>S16W-150 (J609b, б/роз.)</t>
  </si>
  <si>
    <t>Действует с 01.06.2021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</si>
</sst>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#,##0_ ;\-#,##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&quot;р.&quot;"/>
    <numFmt numFmtId="181" formatCode="#,##0.00\ [$€-1]"/>
    <numFmt numFmtId="182" formatCode="0.00000"/>
    <numFmt numFmtId="183" formatCode="#,##0.00000\ [$€-1]"/>
    <numFmt numFmtId="184" formatCode="_-* #,##0.00\ [$€-1]_-;\-* #,##0.00\ [$€-1]_-;_-* &quot;-&quot;??\ [$€-1]_-;_-@_-"/>
  </numFmts>
  <fonts count="7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"/>
      <family val="2"/>
    </font>
    <font>
      <sz val="8"/>
      <color indexed="8"/>
      <name val="Tahoma"/>
      <family val="2"/>
    </font>
    <font>
      <sz val="10"/>
      <name val="Calibri"/>
      <family val="2"/>
    </font>
    <font>
      <i/>
      <sz val="10"/>
      <color indexed="62"/>
      <name val="Arial Cyr"/>
      <family val="0"/>
    </font>
    <font>
      <i/>
      <sz val="7"/>
      <color indexed="62"/>
      <name val="Arial Cyr"/>
      <family val="0"/>
    </font>
    <font>
      <i/>
      <sz val="10"/>
      <color indexed="62"/>
      <name val="Calibri"/>
      <family val="2"/>
    </font>
    <font>
      <b/>
      <i/>
      <sz val="10"/>
      <name val="Arial Cyr"/>
      <family val="0"/>
    </font>
    <font>
      <b/>
      <i/>
      <sz val="8"/>
      <name val="Arial Cyr"/>
      <family val="0"/>
    </font>
    <font>
      <b/>
      <i/>
      <sz val="7"/>
      <name val="Arial Cyr"/>
      <family val="0"/>
    </font>
    <font>
      <b/>
      <sz val="10"/>
      <name val="Calibri"/>
      <family val="2"/>
    </font>
    <font>
      <b/>
      <sz val="8"/>
      <color indexed="10"/>
      <name val="Tahoma"/>
      <family val="2"/>
    </font>
    <font>
      <b/>
      <strike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16"/>
      <color indexed="60"/>
      <name val="Arial Cyr"/>
      <family val="0"/>
    </font>
    <font>
      <b/>
      <u val="single"/>
      <sz val="10"/>
      <color indexed="12"/>
      <name val="Arial Cyr"/>
      <family val="0"/>
    </font>
    <font>
      <b/>
      <sz val="28"/>
      <color indexed="62"/>
      <name val="Stencil"/>
      <family val="5"/>
    </font>
    <font>
      <sz val="10"/>
      <color indexed="60"/>
      <name val="Arial Cyr"/>
      <family val="0"/>
    </font>
    <font>
      <b/>
      <i/>
      <sz val="10"/>
      <color indexed="8"/>
      <name val="Arial Cyr"/>
      <family val="0"/>
    </font>
    <font>
      <b/>
      <i/>
      <sz val="10"/>
      <color indexed="18"/>
      <name val="Arial Cyr"/>
      <family val="0"/>
    </font>
    <font>
      <b/>
      <sz val="10"/>
      <color indexed="60"/>
      <name val="Arial Cyr"/>
      <family val="0"/>
    </font>
    <font>
      <b/>
      <i/>
      <sz val="10"/>
      <color indexed="17"/>
      <name val="Calibri"/>
      <family val="2"/>
    </font>
    <font>
      <sz val="10"/>
      <color indexed="63"/>
      <name val="Arial"/>
      <family val="2"/>
    </font>
    <font>
      <b/>
      <sz val="24"/>
      <color indexed="16"/>
      <name val="Stencil"/>
      <family val="5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6"/>
      <color rgb="FFC00000"/>
      <name val="Arial Cyr"/>
      <family val="0"/>
    </font>
    <font>
      <b/>
      <u val="single"/>
      <sz val="10"/>
      <color theme="10"/>
      <name val="Arial Cyr"/>
      <family val="0"/>
    </font>
    <font>
      <b/>
      <sz val="28"/>
      <color theme="4" tint="-0.24997000396251678"/>
      <name val="Stencil"/>
      <family val="5"/>
    </font>
    <font>
      <sz val="10"/>
      <color theme="5" tint="-0.24997000396251678"/>
      <name val="Arial Cyr"/>
      <family val="0"/>
    </font>
    <font>
      <b/>
      <i/>
      <sz val="10"/>
      <color theme="1"/>
      <name val="Arial Cyr"/>
      <family val="0"/>
    </font>
    <font>
      <b/>
      <i/>
      <sz val="10"/>
      <color theme="3" tint="-0.24997000396251678"/>
      <name val="Arial Cyr"/>
      <family val="0"/>
    </font>
    <font>
      <b/>
      <sz val="10"/>
      <color theme="5" tint="-0.24997000396251678"/>
      <name val="Arial Cyr"/>
      <family val="0"/>
    </font>
    <font>
      <b/>
      <i/>
      <sz val="10"/>
      <color rgb="FF006100"/>
      <name val="Calibri"/>
      <family val="2"/>
    </font>
    <font>
      <sz val="10"/>
      <color rgb="FF222222"/>
      <name val="Arial"/>
      <family val="2"/>
    </font>
    <font>
      <b/>
      <sz val="24"/>
      <color theme="5" tint="-0.4999699890613556"/>
      <name val="Stencil"/>
      <family val="5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Fill="1" applyAlignment="1">
      <alignment vertical="center"/>
    </xf>
    <xf numFmtId="0" fontId="0" fillId="0" borderId="10" xfId="0" applyFill="1" applyBorder="1" applyAlignment="1">
      <alignment/>
    </xf>
    <xf numFmtId="181" fontId="3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6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4" fillId="0" borderId="0" xfId="0" applyFont="1" applyFill="1" applyAlignment="1">
      <alignment horizontal="center" wrapText="1"/>
    </xf>
    <xf numFmtId="0" fontId="0" fillId="0" borderId="0" xfId="0" applyBorder="1" applyAlignment="1">
      <alignment horizontal="left" wrapText="1"/>
    </xf>
    <xf numFmtId="49" fontId="0" fillId="0" borderId="10" xfId="0" applyNumberForma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65" fillId="0" borderId="0" xfId="0" applyFont="1" applyAlignment="1">
      <alignment horizontal="center" vertical="center" wrapText="1"/>
    </xf>
    <xf numFmtId="0" fontId="50" fillId="0" borderId="18" xfId="42" applyBorder="1" applyAlignment="1" applyProtection="1">
      <alignment horizontal="center" vertical="center"/>
      <protection/>
    </xf>
    <xf numFmtId="0" fontId="50" fillId="0" borderId="19" xfId="42" applyBorder="1" applyAlignment="1" applyProtection="1">
      <alignment horizontal="center" vertical="center"/>
      <protection/>
    </xf>
    <xf numFmtId="0" fontId="50" fillId="0" borderId="20" xfId="42" applyBorder="1" applyAlignment="1" applyProtection="1">
      <alignment horizontal="center" vertical="center"/>
      <protection/>
    </xf>
    <xf numFmtId="49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/>
    </xf>
    <xf numFmtId="49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/>
    </xf>
    <xf numFmtId="49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/>
    </xf>
    <xf numFmtId="0" fontId="66" fillId="0" borderId="18" xfId="42" applyFont="1" applyBorder="1" applyAlignment="1" applyProtection="1">
      <alignment horizontal="center" vertical="center"/>
      <protection/>
    </xf>
    <xf numFmtId="0" fontId="66" fillId="0" borderId="19" xfId="42" applyFont="1" applyBorder="1" applyAlignment="1" applyProtection="1">
      <alignment horizontal="center" vertical="center"/>
      <protection/>
    </xf>
    <xf numFmtId="0" fontId="66" fillId="0" borderId="20" xfId="42" applyFont="1" applyBorder="1" applyAlignment="1" applyProtection="1">
      <alignment horizontal="center" vertical="center"/>
      <protection/>
    </xf>
    <xf numFmtId="0" fontId="66" fillId="0" borderId="19" xfId="42" applyFont="1" applyFill="1" applyBorder="1" applyAlignment="1" applyProtection="1">
      <alignment horizontal="center" vertical="center"/>
      <protection/>
    </xf>
    <xf numFmtId="49" fontId="0" fillId="0" borderId="23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49" fontId="0" fillId="0" borderId="12" xfId="0" applyNumberForma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49" fontId="0" fillId="0" borderId="25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49" fontId="0" fillId="0" borderId="11" xfId="0" applyNumberForma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66" fillId="0" borderId="18" xfId="42" applyFont="1" applyFill="1" applyBorder="1" applyAlignment="1" applyProtection="1">
      <alignment horizontal="center" vertical="center"/>
      <protection/>
    </xf>
    <xf numFmtId="49" fontId="0" fillId="0" borderId="21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/>
    </xf>
    <xf numFmtId="49" fontId="0" fillId="0" borderId="13" xfId="0" applyNumberForma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0" fillId="0" borderId="28" xfId="42" applyBorder="1" applyAlignment="1" applyProtection="1">
      <alignment horizontal="center" vertical="center"/>
      <protection/>
    </xf>
    <xf numFmtId="49" fontId="0" fillId="0" borderId="29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30" xfId="0" applyFill="1" applyBorder="1" applyAlignment="1">
      <alignment/>
    </xf>
    <xf numFmtId="49" fontId="0" fillId="0" borderId="30" xfId="0" applyNumberForma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/>
    </xf>
    <xf numFmtId="0" fontId="66" fillId="0" borderId="32" xfId="42" applyFont="1" applyFill="1" applyBorder="1" applyAlignment="1" applyProtection="1">
      <alignment horizontal="center" vertical="center"/>
      <protection/>
    </xf>
    <xf numFmtId="0" fontId="66" fillId="0" borderId="28" xfId="42" applyFont="1" applyBorder="1" applyAlignment="1" applyProtection="1">
      <alignment horizontal="center" vertical="center"/>
      <protection/>
    </xf>
    <xf numFmtId="0" fontId="66" fillId="0" borderId="28" xfId="42" applyFont="1" applyFill="1" applyBorder="1" applyAlignment="1" applyProtection="1">
      <alignment horizontal="center" vertical="center"/>
      <protection/>
    </xf>
    <xf numFmtId="0" fontId="66" fillId="0" borderId="33" xfId="42" applyFont="1" applyBorder="1" applyAlignment="1" applyProtection="1">
      <alignment horizontal="center" vertical="center"/>
      <protection/>
    </xf>
    <xf numFmtId="0" fontId="0" fillId="0" borderId="30" xfId="0" applyBorder="1" applyAlignment="1">
      <alignment/>
    </xf>
    <xf numFmtId="0" fontId="0" fillId="0" borderId="34" xfId="0" applyBorder="1" applyAlignment="1">
      <alignment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0" fontId="66" fillId="0" borderId="32" xfId="42" applyFont="1" applyBorder="1" applyAlignment="1" applyProtection="1">
      <alignment horizontal="center" vertical="center"/>
      <protection/>
    </xf>
    <xf numFmtId="49" fontId="0" fillId="0" borderId="37" xfId="0" applyNumberFormat="1" applyBorder="1" applyAlignment="1">
      <alignment horizontal="center" vertical="center"/>
    </xf>
    <xf numFmtId="0" fontId="50" fillId="0" borderId="32" xfId="42" applyBorder="1" applyAlignment="1" applyProtection="1">
      <alignment horizontal="center" vertical="center"/>
      <protection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49" fontId="0" fillId="0" borderId="40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38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 vertical="center"/>
    </xf>
    <xf numFmtId="0" fontId="0" fillId="0" borderId="0" xfId="0" applyFont="1" applyFill="1" applyAlignment="1">
      <alignment/>
    </xf>
    <xf numFmtId="0" fontId="66" fillId="0" borderId="43" xfId="42" applyFont="1" applyBorder="1" applyAlignment="1" applyProtection="1">
      <alignment horizontal="center" vertical="center"/>
      <protection/>
    </xf>
    <xf numFmtId="49" fontId="0" fillId="0" borderId="44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textRotation="90" wrapText="1"/>
    </xf>
    <xf numFmtId="181" fontId="0" fillId="0" borderId="0" xfId="0" applyNumberFormat="1" applyAlignment="1">
      <alignment/>
    </xf>
    <xf numFmtId="181" fontId="0" fillId="0" borderId="0" xfId="0" applyNumberFormat="1" applyAlignment="1">
      <alignment/>
    </xf>
    <xf numFmtId="181" fontId="0" fillId="0" borderId="0" xfId="0" applyNumberFormat="1" applyFill="1" applyAlignment="1">
      <alignment/>
    </xf>
    <xf numFmtId="49" fontId="0" fillId="0" borderId="17" xfId="0" applyNumberFormat="1" applyFill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/>
    </xf>
    <xf numFmtId="49" fontId="0" fillId="0" borderId="44" xfId="0" applyNumberFormat="1" applyFill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67" fillId="0" borderId="0" xfId="0" applyFont="1" applyAlignment="1">
      <alignment horizontal="center" vertical="center" wrapText="1"/>
    </xf>
    <xf numFmtId="181" fontId="2" fillId="6" borderId="47" xfId="0" applyNumberFormat="1" applyFont="1" applyFill="1" applyBorder="1" applyAlignment="1">
      <alignment horizontal="center"/>
    </xf>
    <xf numFmtId="181" fontId="2" fillId="6" borderId="28" xfId="0" applyNumberFormat="1" applyFont="1" applyFill="1" applyBorder="1" applyAlignment="1">
      <alignment horizontal="center"/>
    </xf>
    <xf numFmtId="181" fontId="2" fillId="6" borderId="48" xfId="0" applyNumberFormat="1" applyFont="1" applyFill="1" applyBorder="1" applyAlignment="1">
      <alignment horizontal="center"/>
    </xf>
    <xf numFmtId="181" fontId="2" fillId="6" borderId="49" xfId="0" applyNumberFormat="1" applyFont="1" applyFill="1" applyBorder="1" applyAlignment="1">
      <alignment horizontal="center"/>
    </xf>
    <xf numFmtId="184" fontId="0" fillId="0" borderId="10" xfId="0" applyNumberFormat="1" applyBorder="1" applyAlignment="1">
      <alignment/>
    </xf>
    <xf numFmtId="0" fontId="0" fillId="0" borderId="50" xfId="0" applyBorder="1" applyAlignment="1">
      <alignment/>
    </xf>
    <xf numFmtId="181" fontId="3" fillId="0" borderId="50" xfId="0" applyNumberFormat="1" applyFont="1" applyBorder="1" applyAlignment="1">
      <alignment horizontal="left"/>
    </xf>
    <xf numFmtId="0" fontId="4" fillId="0" borderId="50" xfId="0" applyFont="1" applyFill="1" applyBorder="1" applyAlignment="1">
      <alignment vertical="center"/>
    </xf>
    <xf numFmtId="49" fontId="0" fillId="0" borderId="50" xfId="0" applyNumberFormat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center" vertical="center"/>
    </xf>
    <xf numFmtId="49" fontId="0" fillId="0" borderId="50" xfId="0" applyNumberFormat="1" applyBorder="1" applyAlignment="1">
      <alignment/>
    </xf>
    <xf numFmtId="0" fontId="0" fillId="0" borderId="50" xfId="0" applyBorder="1" applyAlignment="1">
      <alignment horizontal="center" vertical="center"/>
    </xf>
    <xf numFmtId="181" fontId="0" fillId="0" borderId="50" xfId="0" applyNumberFormat="1" applyBorder="1" applyAlignment="1">
      <alignment/>
    </xf>
    <xf numFmtId="0" fontId="67" fillId="0" borderId="0" xfId="0" applyFont="1" applyAlignment="1">
      <alignment vertical="top" textRotation="90" wrapText="1"/>
    </xf>
    <xf numFmtId="0" fontId="0" fillId="0" borderId="35" xfId="0" applyBorder="1" applyAlignment="1">
      <alignment/>
    </xf>
    <xf numFmtId="0" fontId="0" fillId="0" borderId="29" xfId="0" applyBorder="1" applyAlignment="1">
      <alignment/>
    </xf>
    <xf numFmtId="0" fontId="0" fillId="0" borderId="44" xfId="0" applyBorder="1" applyAlignment="1">
      <alignment/>
    </xf>
    <xf numFmtId="0" fontId="6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9" xfId="0" applyFill="1" applyBorder="1" applyAlignment="1">
      <alignment/>
    </xf>
    <xf numFmtId="0" fontId="0" fillId="0" borderId="44" xfId="0" applyFill="1" applyBorder="1" applyAlignment="1">
      <alignment/>
    </xf>
    <xf numFmtId="49" fontId="68" fillId="0" borderId="17" xfId="0" applyNumberFormat="1" applyFont="1" applyBorder="1" applyAlignment="1">
      <alignment/>
    </xf>
    <xf numFmtId="0" fontId="0" fillId="0" borderId="46" xfId="0" applyBorder="1" applyAlignment="1">
      <alignment/>
    </xf>
    <xf numFmtId="0" fontId="6" fillId="0" borderId="44" xfId="0" applyFont="1" applyBorder="1" applyAlignment="1">
      <alignment/>
    </xf>
    <xf numFmtId="0" fontId="0" fillId="0" borderId="35" xfId="0" applyFill="1" applyBorder="1" applyAlignment="1">
      <alignment/>
    </xf>
    <xf numFmtId="0" fontId="6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3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50" fillId="0" borderId="47" xfId="42" applyFont="1" applyBorder="1" applyAlignment="1" applyProtection="1">
      <alignment horizontal="center" vertical="center"/>
      <protection/>
    </xf>
    <xf numFmtId="0" fontId="50" fillId="0" borderId="28" xfId="42" applyFont="1" applyBorder="1" applyAlignment="1" applyProtection="1">
      <alignment horizontal="center" vertical="center"/>
      <protection/>
    </xf>
    <xf numFmtId="0" fontId="50" fillId="0" borderId="48" xfId="42" applyFont="1" applyBorder="1" applyAlignment="1" applyProtection="1">
      <alignment horizontal="center" vertical="center"/>
      <protection/>
    </xf>
    <xf numFmtId="181" fontId="2" fillId="6" borderId="47" xfId="0" applyNumberFormat="1" applyFont="1" applyFill="1" applyBorder="1" applyAlignment="1">
      <alignment horizontal="right"/>
    </xf>
    <xf numFmtId="181" fontId="69" fillId="6" borderId="28" xfId="0" applyNumberFormat="1" applyFont="1" applyFill="1" applyBorder="1" applyAlignment="1">
      <alignment horizontal="right"/>
    </xf>
    <xf numFmtId="181" fontId="2" fillId="6" borderId="28" xfId="0" applyNumberFormat="1" applyFont="1" applyFill="1" applyBorder="1" applyAlignment="1">
      <alignment horizontal="right"/>
    </xf>
    <xf numFmtId="181" fontId="9" fillId="6" borderId="28" xfId="0" applyNumberFormat="1" applyFont="1" applyFill="1" applyBorder="1" applyAlignment="1">
      <alignment horizontal="right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0" fillId="0" borderId="47" xfId="42" applyBorder="1" applyAlignment="1" applyProtection="1">
      <alignment horizontal="center" vertical="center"/>
      <protection/>
    </xf>
    <xf numFmtId="0" fontId="50" fillId="0" borderId="48" xfId="42" applyBorder="1" applyAlignment="1" applyProtection="1">
      <alignment horizontal="center" vertical="center"/>
      <protection/>
    </xf>
    <xf numFmtId="0" fontId="2" fillId="34" borderId="23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3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45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7" xfId="0" applyFont="1" applyFill="1" applyBorder="1" applyAlignment="1">
      <alignment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45" xfId="0" applyBorder="1" applyAlignment="1">
      <alignment/>
    </xf>
    <xf numFmtId="181" fontId="9" fillId="6" borderId="43" xfId="0" applyNumberFormat="1" applyFont="1" applyFill="1" applyBorder="1" applyAlignment="1">
      <alignment horizontal="right"/>
    </xf>
    <xf numFmtId="49" fontId="0" fillId="0" borderId="14" xfId="0" applyNumberFormat="1" applyBorder="1" applyAlignment="1">
      <alignment horizontal="center" vertical="center"/>
    </xf>
    <xf numFmtId="0" fontId="50" fillId="0" borderId="28" xfId="42" applyFill="1" applyBorder="1" applyAlignment="1" applyProtection="1">
      <alignment horizontal="center" vertical="center"/>
      <protection/>
    </xf>
    <xf numFmtId="0" fontId="50" fillId="0" borderId="43" xfId="42" applyBorder="1" applyAlignment="1" applyProtection="1">
      <alignment horizontal="center" vertical="center"/>
      <protection/>
    </xf>
    <xf numFmtId="0" fontId="9" fillId="0" borderId="44" xfId="0" applyFont="1" applyBorder="1" applyAlignment="1">
      <alignment/>
    </xf>
    <xf numFmtId="181" fontId="9" fillId="6" borderId="48" xfId="0" applyNumberFormat="1" applyFont="1" applyFill="1" applyBorder="1" applyAlignment="1">
      <alignment horizontal="right"/>
    </xf>
    <xf numFmtId="0" fontId="9" fillId="0" borderId="44" xfId="0" applyFont="1" applyBorder="1" applyAlignment="1">
      <alignment horizontal="left"/>
    </xf>
    <xf numFmtId="0" fontId="9" fillId="0" borderId="51" xfId="0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181" fontId="9" fillId="6" borderId="54" xfId="0" applyNumberFormat="1" applyFont="1" applyFill="1" applyBorder="1" applyAlignment="1">
      <alignment horizontal="right"/>
    </xf>
    <xf numFmtId="0" fontId="66" fillId="0" borderId="48" xfId="42" applyFont="1" applyBorder="1" applyAlignment="1" applyProtection="1">
      <alignment horizontal="center" vertical="center"/>
      <protection/>
    </xf>
    <xf numFmtId="0" fontId="0" fillId="0" borderId="45" xfId="0" applyFill="1" applyBorder="1" applyAlignment="1">
      <alignment/>
    </xf>
    <xf numFmtId="49" fontId="0" fillId="0" borderId="36" xfId="0" applyNumberFormat="1" applyFill="1" applyBorder="1" applyAlignment="1">
      <alignment horizontal="center" vertical="center"/>
    </xf>
    <xf numFmtId="49" fontId="0" fillId="0" borderId="45" xfId="0" applyNumberFormat="1" applyFill="1" applyBorder="1" applyAlignment="1">
      <alignment horizontal="center" vertical="center"/>
    </xf>
    <xf numFmtId="0" fontId="66" fillId="0" borderId="47" xfId="42" applyFont="1" applyBorder="1" applyAlignment="1" applyProtection="1">
      <alignment horizontal="center" vertical="center"/>
      <protection/>
    </xf>
    <xf numFmtId="181" fontId="2" fillId="6" borderId="43" xfId="0" applyNumberFormat="1" applyFont="1" applyFill="1" applyBorder="1" applyAlignment="1">
      <alignment horizontal="right"/>
    </xf>
    <xf numFmtId="181" fontId="70" fillId="6" borderId="28" xfId="0" applyNumberFormat="1" applyFont="1" applyFill="1" applyBorder="1" applyAlignment="1">
      <alignment horizontal="right"/>
    </xf>
    <xf numFmtId="181" fontId="2" fillId="6" borderId="48" xfId="0" applyNumberFormat="1" applyFont="1" applyFill="1" applyBorder="1" applyAlignment="1">
      <alignment horizontal="right"/>
    </xf>
    <xf numFmtId="0" fontId="0" fillId="0" borderId="3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181" fontId="71" fillId="6" borderId="28" xfId="0" applyNumberFormat="1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72" fillId="32" borderId="23" xfId="62" applyFont="1" applyBorder="1" applyAlignment="1">
      <alignment horizontal="center"/>
    </xf>
    <xf numFmtId="0" fontId="0" fillId="0" borderId="27" xfId="0" applyFill="1" applyBorder="1" applyAlignment="1">
      <alignment/>
    </xf>
    <xf numFmtId="181" fontId="9" fillId="6" borderId="55" xfId="0" applyNumberFormat="1" applyFont="1" applyFill="1" applyBorder="1" applyAlignment="1">
      <alignment horizontal="right"/>
    </xf>
    <xf numFmtId="49" fontId="0" fillId="0" borderId="35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72" fillId="32" borderId="21" xfId="62" applyFont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66" fillId="0" borderId="43" xfId="42" applyFont="1" applyFill="1" applyBorder="1" applyAlignment="1" applyProtection="1">
      <alignment horizontal="center" vertical="center"/>
      <protection/>
    </xf>
    <xf numFmtId="0" fontId="66" fillId="0" borderId="48" xfId="42" applyFont="1" applyFill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2" fillId="34" borderId="56" xfId="0" applyFont="1" applyFill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49" fontId="0" fillId="0" borderId="56" xfId="0" applyNumberFormat="1" applyBorder="1" applyAlignment="1">
      <alignment horizontal="center" vertical="center"/>
    </xf>
    <xf numFmtId="49" fontId="0" fillId="0" borderId="57" xfId="0" applyNumberFormat="1" applyBorder="1" applyAlignment="1">
      <alignment horizontal="center" vertical="center"/>
    </xf>
    <xf numFmtId="49" fontId="0" fillId="0" borderId="58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81" fontId="2" fillId="6" borderId="49" xfId="0" applyNumberFormat="1" applyFont="1" applyFill="1" applyBorder="1" applyAlignment="1">
      <alignment horizontal="right"/>
    </xf>
    <xf numFmtId="0" fontId="72" fillId="32" borderId="21" xfId="62" applyFont="1" applyBorder="1" applyAlignment="1">
      <alignment horizontal="center"/>
    </xf>
    <xf numFmtId="0" fontId="72" fillId="32" borderId="23" xfId="62" applyFont="1" applyBorder="1" applyAlignment="1">
      <alignment horizontal="center"/>
    </xf>
    <xf numFmtId="0" fontId="72" fillId="32" borderId="25" xfId="62" applyFont="1" applyBorder="1" applyAlignment="1">
      <alignment horizontal="center"/>
    </xf>
    <xf numFmtId="0" fontId="72" fillId="32" borderId="10" xfId="62" applyFont="1" applyBorder="1" applyAlignment="1">
      <alignment horizontal="center"/>
    </xf>
    <xf numFmtId="181" fontId="2" fillId="6" borderId="55" xfId="0" applyNumberFormat="1" applyFont="1" applyFill="1" applyBorder="1" applyAlignment="1">
      <alignment horizontal="right"/>
    </xf>
    <xf numFmtId="181" fontId="2" fillId="6" borderId="61" xfId="0" applyNumberFormat="1" applyFont="1" applyFill="1" applyBorder="1" applyAlignment="1">
      <alignment horizontal="right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4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0" fontId="50" fillId="0" borderId="47" xfId="42" applyBorder="1" applyAlignment="1" applyProtection="1">
      <alignment horizontal="center"/>
      <protection/>
    </xf>
    <xf numFmtId="0" fontId="72" fillId="32" borderId="25" xfId="62" applyFont="1" applyBorder="1" applyAlignment="1">
      <alignment horizontal="center"/>
    </xf>
    <xf numFmtId="0" fontId="2" fillId="33" borderId="25" xfId="0" applyFont="1" applyFill="1" applyBorder="1" applyAlignment="1">
      <alignment/>
    </xf>
    <xf numFmtId="0" fontId="2" fillId="33" borderId="37" xfId="0" applyFont="1" applyFill="1" applyBorder="1" applyAlignment="1">
      <alignment/>
    </xf>
    <xf numFmtId="49" fontId="5" fillId="0" borderId="13" xfId="0" applyNumberFormat="1" applyFont="1" applyFill="1" applyBorder="1" applyAlignment="1">
      <alignment horizontal="center" vertical="center"/>
    </xf>
    <xf numFmtId="0" fontId="66" fillId="0" borderId="55" xfId="42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/>
    </xf>
    <xf numFmtId="0" fontId="9" fillId="0" borderId="12" xfId="0" applyFont="1" applyBorder="1" applyAlignment="1">
      <alignment/>
    </xf>
    <xf numFmtId="49" fontId="0" fillId="0" borderId="27" xfId="0" applyNumberFormat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66" fillId="0" borderId="47" xfId="42" applyFont="1" applyFill="1" applyBorder="1" applyAlignment="1" applyProtection="1">
      <alignment horizontal="center" vertical="center"/>
      <protection/>
    </xf>
    <xf numFmtId="181" fontId="2" fillId="6" borderId="11" xfId="0" applyNumberFormat="1" applyFont="1" applyFill="1" applyBorder="1" applyAlignment="1">
      <alignment horizontal="right"/>
    </xf>
    <xf numFmtId="0" fontId="2" fillId="33" borderId="3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0" borderId="50" xfId="0" applyFill="1" applyBorder="1" applyAlignment="1">
      <alignment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  <xf numFmtId="10" fontId="0" fillId="0" borderId="50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Fill="1" applyAlignment="1">
      <alignment/>
    </xf>
    <xf numFmtId="0" fontId="2" fillId="0" borderId="10" xfId="0" applyFont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0" fontId="73" fillId="0" borderId="0" xfId="0" applyFont="1" applyAlignment="1">
      <alignment/>
    </xf>
    <xf numFmtId="49" fontId="0" fillId="0" borderId="0" xfId="0" applyNumberFormat="1" applyBorder="1" applyAlignment="1">
      <alignment horizontal="center" textRotation="90" wrapText="1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50" xfId="0" applyBorder="1" applyAlignment="1">
      <alignment horizontal="left"/>
    </xf>
    <xf numFmtId="0" fontId="0" fillId="0" borderId="0" xfId="0" applyFill="1" applyAlignment="1">
      <alignment horizontal="left"/>
    </xf>
    <xf numFmtId="49" fontId="0" fillId="0" borderId="11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58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0" fontId="2" fillId="33" borderId="36" xfId="0" applyFont="1" applyFill="1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181" fontId="2" fillId="6" borderId="67" xfId="0" applyNumberFormat="1" applyFont="1" applyFill="1" applyBorder="1" applyAlignment="1">
      <alignment horizontal="right"/>
    </xf>
    <xf numFmtId="49" fontId="0" fillId="0" borderId="64" xfId="0" applyNumberFormat="1" applyBorder="1" applyAlignment="1">
      <alignment horizontal="center" vertical="center"/>
    </xf>
    <xf numFmtId="49" fontId="0" fillId="0" borderId="65" xfId="0" applyNumberFormat="1" applyBorder="1" applyAlignment="1">
      <alignment horizontal="center" vertical="center"/>
    </xf>
    <xf numFmtId="49" fontId="0" fillId="0" borderId="65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0" fillId="0" borderId="66" xfId="0" applyNumberFormat="1" applyBorder="1" applyAlignment="1">
      <alignment horizontal="center" vertical="center"/>
    </xf>
    <xf numFmtId="0" fontId="50" fillId="0" borderId="67" xfId="42" applyBorder="1" applyAlignment="1" applyProtection="1">
      <alignment horizontal="center"/>
      <protection/>
    </xf>
    <xf numFmtId="0" fontId="50" fillId="0" borderId="28" xfId="42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0" fillId="0" borderId="43" xfId="42" applyBorder="1" applyAlignment="1" applyProtection="1">
      <alignment horizontal="center"/>
      <protection/>
    </xf>
    <xf numFmtId="49" fontId="0" fillId="0" borderId="34" xfId="0" applyNumberFormat="1" applyBorder="1" applyAlignment="1">
      <alignment horizontal="center" vertical="center"/>
    </xf>
    <xf numFmtId="0" fontId="9" fillId="0" borderId="17" xfId="0" applyFont="1" applyBorder="1" applyAlignment="1">
      <alignment horizontal="left"/>
    </xf>
    <xf numFmtId="0" fontId="0" fillId="0" borderId="34" xfId="0" applyFill="1" applyBorder="1" applyAlignment="1">
      <alignment/>
    </xf>
    <xf numFmtId="49" fontId="0" fillId="0" borderId="68" xfId="0" applyNumberFormat="1" applyBorder="1" applyAlignment="1">
      <alignment horizontal="center" vertical="center"/>
    </xf>
    <xf numFmtId="0" fontId="66" fillId="0" borderId="67" xfId="42" applyFont="1" applyBorder="1" applyAlignment="1" applyProtection="1">
      <alignment horizontal="center" vertical="center"/>
      <protection/>
    </xf>
    <xf numFmtId="0" fontId="72" fillId="32" borderId="36" xfId="62" applyFont="1" applyBorder="1" applyAlignment="1">
      <alignment horizontal="center"/>
    </xf>
    <xf numFmtId="181" fontId="14" fillId="5" borderId="47" xfId="0" applyNumberFormat="1" applyFont="1" applyFill="1" applyBorder="1" applyAlignment="1">
      <alignment horizontal="right"/>
    </xf>
    <xf numFmtId="181" fontId="14" fillId="5" borderId="28" xfId="0" applyNumberFormat="1" applyFont="1" applyFill="1" applyBorder="1" applyAlignment="1">
      <alignment horizontal="right"/>
    </xf>
    <xf numFmtId="181" fontId="14" fillId="5" borderId="48" xfId="0" applyNumberFormat="1" applyFont="1" applyFill="1" applyBorder="1" applyAlignment="1">
      <alignment horizontal="right"/>
    </xf>
    <xf numFmtId="181" fontId="14" fillId="5" borderId="55" xfId="0" applyNumberFormat="1" applyFont="1" applyFill="1" applyBorder="1" applyAlignment="1">
      <alignment horizontal="right"/>
    </xf>
    <xf numFmtId="181" fontId="14" fillId="5" borderId="43" xfId="0" applyNumberFormat="1" applyFont="1" applyFill="1" applyBorder="1" applyAlignment="1">
      <alignment horizontal="right"/>
    </xf>
    <xf numFmtId="181" fontId="14" fillId="5" borderId="49" xfId="0" applyNumberFormat="1" applyFont="1" applyFill="1" applyBorder="1" applyAlignment="1">
      <alignment horizontal="right"/>
    </xf>
    <xf numFmtId="0" fontId="74" fillId="0" borderId="0" xfId="0" applyFont="1" applyAlignment="1">
      <alignment horizontal="center" vertical="center" textRotation="90" wrapText="1"/>
    </xf>
    <xf numFmtId="0" fontId="74" fillId="0" borderId="50" xfId="0" applyFont="1" applyBorder="1" applyAlignment="1">
      <alignment horizontal="center" vertical="center" textRotation="90" wrapText="1"/>
    </xf>
    <xf numFmtId="49" fontId="0" fillId="0" borderId="0" xfId="0" applyNumberFormat="1" applyAlignment="1">
      <alignment horizontal="center" textRotation="90" wrapText="1"/>
    </xf>
    <xf numFmtId="0" fontId="0" fillId="0" borderId="0" xfId="0" applyAlignment="1">
      <alignment horizontal="center" wrapText="1"/>
    </xf>
    <xf numFmtId="0" fontId="0" fillId="0" borderId="69" xfId="0" applyBorder="1" applyAlignment="1">
      <alignment horizontal="center" wrapText="1"/>
    </xf>
    <xf numFmtId="49" fontId="0" fillId="0" borderId="0" xfId="0" applyNumberFormat="1" applyBorder="1" applyAlignment="1">
      <alignment horizontal="center" textRotation="90" wrapText="1"/>
    </xf>
    <xf numFmtId="0" fontId="0" fillId="0" borderId="0" xfId="0" applyAlignment="1">
      <alignment horizontal="center" textRotation="90" wrapText="1"/>
    </xf>
    <xf numFmtId="0" fontId="0" fillId="0" borderId="0" xfId="0" applyBorder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19050</xdr:colOff>
      <xdr:row>4</xdr:row>
      <xdr:rowOff>9525</xdr:rowOff>
    </xdr:to>
    <xdr:pic>
      <xdr:nvPicPr>
        <xdr:cNvPr id="1" name="Рисунок 5" descr="http://system/files/image/node/brand/mecc-alte.19_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61925"/>
          <a:ext cx="2143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142875</xdr:colOff>
      <xdr:row>7</xdr:row>
      <xdr:rowOff>76200</xdr:rowOff>
    </xdr:from>
    <xdr:to>
      <xdr:col>27</xdr:col>
      <xdr:colOff>781050</xdr:colOff>
      <xdr:row>146</xdr:row>
      <xdr:rowOff>133350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11100" y="2381250"/>
          <a:ext cx="638175" cy="563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76200</xdr:colOff>
      <xdr:row>5</xdr:row>
      <xdr:rowOff>790575</xdr:rowOff>
    </xdr:from>
    <xdr:to>
      <xdr:col>27</xdr:col>
      <xdr:colOff>752475</xdr:colOff>
      <xdr:row>6</xdr:row>
      <xdr:rowOff>104775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44425" y="1666875"/>
          <a:ext cx="676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104775</xdr:colOff>
      <xdr:row>0</xdr:row>
      <xdr:rowOff>114300</xdr:rowOff>
    </xdr:from>
    <xdr:to>
      <xdr:col>27</xdr:col>
      <xdr:colOff>114300</xdr:colOff>
      <xdr:row>4</xdr:row>
      <xdr:rowOff>95250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82250" y="114300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0</xdr:rowOff>
    </xdr:from>
    <xdr:to>
      <xdr:col>3</xdr:col>
      <xdr:colOff>66675</xdr:colOff>
      <xdr:row>3</xdr:row>
      <xdr:rowOff>0</xdr:rowOff>
    </xdr:to>
    <xdr:pic>
      <xdr:nvPicPr>
        <xdr:cNvPr id="1" name="Рисунок 5" descr="http://system/files/image/node/brand/mecc-alte.19_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1925"/>
          <a:ext cx="2143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19050</xdr:colOff>
      <xdr:row>4</xdr:row>
      <xdr:rowOff>9525</xdr:rowOff>
    </xdr:to>
    <xdr:pic>
      <xdr:nvPicPr>
        <xdr:cNvPr id="1" name="Рисунок 5" descr="http://system/files/image/node/brand/mecc-alte.19_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61925"/>
          <a:ext cx="2143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142875</xdr:colOff>
      <xdr:row>7</xdr:row>
      <xdr:rowOff>76200</xdr:rowOff>
    </xdr:from>
    <xdr:to>
      <xdr:col>25</xdr:col>
      <xdr:colOff>819150</xdr:colOff>
      <xdr:row>123</xdr:row>
      <xdr:rowOff>133350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72800" y="2381250"/>
          <a:ext cx="676275" cy="563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76200</xdr:colOff>
      <xdr:row>5</xdr:row>
      <xdr:rowOff>790575</xdr:rowOff>
    </xdr:from>
    <xdr:to>
      <xdr:col>25</xdr:col>
      <xdr:colOff>752475</xdr:colOff>
      <xdr:row>6</xdr:row>
      <xdr:rowOff>104775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06125" y="1666875"/>
          <a:ext cx="676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0</xdr:row>
      <xdr:rowOff>114300</xdr:rowOff>
    </xdr:from>
    <xdr:to>
      <xdr:col>25</xdr:col>
      <xdr:colOff>114300</xdr:colOff>
      <xdr:row>4</xdr:row>
      <xdr:rowOff>95250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43950" y="114300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adi.sk/d/ndq96JLS3Q3mGE" TargetMode="External" /><Relationship Id="rId2" Type="http://schemas.openxmlformats.org/officeDocument/2006/relationships/hyperlink" Target="https://yadi.sk/d/ndq96JLS3Q3mGE" TargetMode="External" /><Relationship Id="rId3" Type="http://schemas.openxmlformats.org/officeDocument/2006/relationships/hyperlink" Target="http://www.meccalte.com/send_file.php?fileid=ECP28_4A.pdf" TargetMode="External" /><Relationship Id="rId4" Type="http://schemas.openxmlformats.org/officeDocument/2006/relationships/hyperlink" Target="http://www.meccalte.com/send_file.php?fileid=ECP34_4A.pdf" TargetMode="External" /><Relationship Id="rId5" Type="http://schemas.openxmlformats.org/officeDocument/2006/relationships/hyperlink" Target="http://www.meccalte.com/send_file.php?fileid=ECP34_4A.pdf" TargetMode="External" /><Relationship Id="rId6" Type="http://schemas.openxmlformats.org/officeDocument/2006/relationships/hyperlink" Target="http://www.meccalte.com/send_file.php?fileid=ECO38_4A.pdf" TargetMode="External" /><Relationship Id="rId7" Type="http://schemas.openxmlformats.org/officeDocument/2006/relationships/hyperlink" Target="http://www.meccalte.com/send_file.php?fileid=ECO38_4A.pdf" TargetMode="External" /><Relationship Id="rId8" Type="http://schemas.openxmlformats.org/officeDocument/2006/relationships/hyperlink" Target="http://www.meccalte.com/send_file.php?fileid=ECO40_4A.pdf" TargetMode="External" /><Relationship Id="rId9" Type="http://schemas.openxmlformats.org/officeDocument/2006/relationships/hyperlink" Target="http://www.meccalte.com/send_file.php?fileid=ECO40_4A.pdf" TargetMode="External" /><Relationship Id="rId10" Type="http://schemas.openxmlformats.org/officeDocument/2006/relationships/hyperlink" Target="http://www.meccalte.com/send_file.php?fileid=ECO43_4A.pdf" TargetMode="External" /><Relationship Id="rId11" Type="http://schemas.openxmlformats.org/officeDocument/2006/relationships/hyperlink" Target="http://www.meccalte.com/send_file.php?fileid=ECO43_4A.pdf" TargetMode="External" /><Relationship Id="rId12" Type="http://schemas.openxmlformats.org/officeDocument/2006/relationships/hyperlink" Target="http://www.meccalte.com/send_file.php?fileid=ECO46_4A.pdf" TargetMode="External" /><Relationship Id="rId13" Type="http://schemas.openxmlformats.org/officeDocument/2006/relationships/hyperlink" Target="http://www.meccalte.com/send_file.php?fileid=ECO46_4A.pdf" TargetMode="External" /><Relationship Id="rId14" Type="http://schemas.openxmlformats.org/officeDocument/2006/relationships/hyperlink" Target="http://www.meccalte.com/send_file.php?fileid=ECO46_6pole%20commerciale" TargetMode="External" /><Relationship Id="rId15" Type="http://schemas.openxmlformats.org/officeDocument/2006/relationships/hyperlink" Target="http://www.meccalte.com/send_file.php?fileid=ECO46_6pole%20commerciale" TargetMode="External" /><Relationship Id="rId16" Type="http://schemas.openxmlformats.org/officeDocument/2006/relationships/hyperlink" Target="http://www.meccalte.com/send_file.php?fileid=ECP3%202poli%20specifiche" TargetMode="External" /><Relationship Id="rId17" Type="http://schemas.openxmlformats.org/officeDocument/2006/relationships/hyperlink" Target="http://www.meccalte.com/send_file.php?fileid=ECP3%202poli%20specifiche" TargetMode="External" /><Relationship Id="rId18" Type="http://schemas.openxmlformats.org/officeDocument/2006/relationships/hyperlink" Target="http://www.meccalte.com/send_file.php?fileid=ECP28-A_2pole.pdf" TargetMode="External" /><Relationship Id="rId19" Type="http://schemas.openxmlformats.org/officeDocument/2006/relationships/hyperlink" Target="http://www.meccalte.com/send_file.php?fileid=ECP28-A_2pole.pdf" TargetMode="External" /><Relationship Id="rId20" Type="http://schemas.openxmlformats.org/officeDocument/2006/relationships/hyperlink" Target="http://www.meccalte.com/send_file.php?fileid=ECP32-A_2pole.pdf" TargetMode="External" /><Relationship Id="rId21" Type="http://schemas.openxmlformats.org/officeDocument/2006/relationships/hyperlink" Target="http://www.meccalte.com/send_file.php?fileid=ECP32-A_2pole.pdf" TargetMode="External" /><Relationship Id="rId22" Type="http://schemas.openxmlformats.org/officeDocument/2006/relationships/hyperlink" Target="http://www.meccalte.com/send_file.php?fileid=ECP34-A_2pole.pdf" TargetMode="External" /><Relationship Id="rId23" Type="http://schemas.openxmlformats.org/officeDocument/2006/relationships/hyperlink" Target="http://www.meccalte.com/send_file.php?fileid=ECP34-A_2pole.pdf" TargetMode="External" /><Relationship Id="rId24" Type="http://schemas.openxmlformats.org/officeDocument/2006/relationships/hyperlink" Target="http://www.meccalte.com/send_file.php?fileid=LT3N_4pole.pdf" TargetMode="External" /><Relationship Id="rId25" Type="http://schemas.openxmlformats.org/officeDocument/2006/relationships/hyperlink" Target="http://www.meccalte.com/send_file.php?fileid=LT3N_4pole.pdf" TargetMode="External" /><Relationship Id="rId26" Type="http://schemas.openxmlformats.org/officeDocument/2006/relationships/hyperlink" Target="http://www.meccalte.com/send_file.php?fileid=NPE32%20specifiche" TargetMode="External" /><Relationship Id="rId27" Type="http://schemas.openxmlformats.org/officeDocument/2006/relationships/hyperlink" Target="http://www.meccalte.com/send_file.php?fileid=NPE%2031" TargetMode="External" /><Relationship Id="rId28" Type="http://schemas.openxmlformats.org/officeDocument/2006/relationships/hyperlink" Target="https://yadi.sk/d/qIhipW6zxemDJ" TargetMode="External" /><Relationship Id="rId29" Type="http://schemas.openxmlformats.org/officeDocument/2006/relationships/hyperlink" Target="https://yadi.sk/d/Pe1rANctxecio" TargetMode="External" /><Relationship Id="rId30" Type="http://schemas.openxmlformats.org/officeDocument/2006/relationships/hyperlink" Target="http://www.meccalte.com/send_file.php?fileid=S20W%202poli%20specifiche" TargetMode="External" /><Relationship Id="rId31" Type="http://schemas.openxmlformats.org/officeDocument/2006/relationships/hyperlink" Target="https://yadi.sk/d/Y-wkypTY3C2iX4" TargetMode="External" /><Relationship Id="rId32" Type="http://schemas.openxmlformats.org/officeDocument/2006/relationships/hyperlink" Target="https://yadi.sk/d/Y-wkypTY3C2iX4" TargetMode="External" /><Relationship Id="rId33" Type="http://schemas.openxmlformats.org/officeDocument/2006/relationships/hyperlink" Target="https://yadi.sk/d/KFpJG34A3Lb92Q" TargetMode="External" /><Relationship Id="rId34" Type="http://schemas.openxmlformats.org/officeDocument/2006/relationships/hyperlink" Target="https://yadi.sk/d/dVJ9i2hF3GK8jP" TargetMode="External" /><Relationship Id="rId35" Type="http://schemas.openxmlformats.org/officeDocument/2006/relationships/hyperlink" Target="https://yadi.sk/d/dVJ9i2hF3GK8jP" TargetMode="External" /><Relationship Id="rId36" Type="http://schemas.openxmlformats.org/officeDocument/2006/relationships/hyperlink" Target="https://yadi.sk/d/aJWlYMa23GK7gg" TargetMode="External" /><Relationship Id="rId37" Type="http://schemas.openxmlformats.org/officeDocument/2006/relationships/hyperlink" Target="http://www.meccalte.com/send_file.php?fileid=T20F%202poli%20specifiche" TargetMode="External" /><Relationship Id="rId38" Type="http://schemas.openxmlformats.org/officeDocument/2006/relationships/hyperlink" Target="https://yadi.sk/d/WUG2DKI73Q3rDC" TargetMode="External" /><Relationship Id="rId39" Type="http://schemas.openxmlformats.org/officeDocument/2006/relationships/hyperlink" Target="https://yadi.sk/d/WUG2DKI73Q3rDC" TargetMode="External" /><Relationship Id="rId40" Type="http://schemas.openxmlformats.org/officeDocument/2006/relationships/hyperlink" Target="https://yadi.sk/d/LnovB6Ku3Q3s6j" TargetMode="External" /><Relationship Id="rId41" Type="http://schemas.openxmlformats.org/officeDocument/2006/relationships/hyperlink" Target="http://www.meccalte.com/send_file.php?fileid=ET20F%20specifiche" TargetMode="External" /><Relationship Id="rId42" Type="http://schemas.openxmlformats.org/officeDocument/2006/relationships/hyperlink" Target="http://www.meccalte.com/send_file.php?fileid=HCP3/14%20400Hz" TargetMode="External" /><Relationship Id="rId43" Type="http://schemas.openxmlformats.org/officeDocument/2006/relationships/hyperlink" Target="http://www.meccalte.com/send_file.php?fileid=HCP3/14%20400Hz" TargetMode="External" /><Relationship Id="rId44" Type="http://schemas.openxmlformats.org/officeDocument/2006/relationships/hyperlink" Target="http://www.meccalte.com/send_file.php?fileid=HCP3/14%20400Hz" TargetMode="External" /><Relationship Id="rId45" Type="http://schemas.openxmlformats.org/officeDocument/2006/relationships/hyperlink" Target="http://www.meccalte.com/send_file.php?fileid=HCP3/14%20400Hz" TargetMode="External" /><Relationship Id="rId46" Type="http://schemas.openxmlformats.org/officeDocument/2006/relationships/hyperlink" Target="http://www.meccalte.com/send_file.php?fileid=HCP3/14%20400Hz" TargetMode="External" /><Relationship Id="rId47" Type="http://schemas.openxmlformats.org/officeDocument/2006/relationships/hyperlink" Target="http://www.meccalte.com/send_file.php?fileid=HCP32-20.pdf" TargetMode="External" /><Relationship Id="rId48" Type="http://schemas.openxmlformats.org/officeDocument/2006/relationships/hyperlink" Target="http://www.meccalte.com/send_file.php?fileid=HCP32-20.pdf" TargetMode="External" /><Relationship Id="rId49" Type="http://schemas.openxmlformats.org/officeDocument/2006/relationships/hyperlink" Target="http://www.meccalte.com/send_file.php?fileid=HCP34/20%20400Hz" TargetMode="External" /><Relationship Id="rId50" Type="http://schemas.openxmlformats.org/officeDocument/2006/relationships/hyperlink" Target="http://www.meccalte.com/send_file.php?fileid=HCP34/20%20400Hz" TargetMode="External" /><Relationship Id="rId51" Type="http://schemas.openxmlformats.org/officeDocument/2006/relationships/hyperlink" Target="http://www.meccalte.com/send_file.php?fileid=HCP34-24N.pdf" TargetMode="External" /><Relationship Id="rId52" Type="http://schemas.openxmlformats.org/officeDocument/2006/relationships/hyperlink" Target="http://www.meccalte.com/send_file.php?fileid=HCP34-24N.pdf" TargetMode="External" /><Relationship Id="rId53" Type="http://schemas.openxmlformats.org/officeDocument/2006/relationships/hyperlink" Target="http://www.meccalte.com/send_file.php?fileid=HCO38-24.pdf" TargetMode="External" /><Relationship Id="rId54" Type="http://schemas.openxmlformats.org/officeDocument/2006/relationships/hyperlink" Target="http://www.meccalte.com/send_file.php?fileid=HCO38-24.pdf" TargetMode="External" /><Relationship Id="rId55" Type="http://schemas.openxmlformats.org/officeDocument/2006/relationships/hyperlink" Target="http://www.meccalte.com/send_file.php?fileid=Eogen" TargetMode="External" /><Relationship Id="rId56" Type="http://schemas.openxmlformats.org/officeDocument/2006/relationships/hyperlink" Target="http://www.meccalte.com/send_file.php?fileid=Eogen" TargetMode="External" /><Relationship Id="rId57" Type="http://schemas.openxmlformats.org/officeDocument/2006/relationships/hyperlink" Target="http://www.meccalte.com/send_file.php?fileid=Njorgen" TargetMode="External" /><Relationship Id="rId58" Type="http://schemas.openxmlformats.org/officeDocument/2006/relationships/hyperlink" Target="http://www.meccalte.com/send_file.php?fileid=Njorgen" TargetMode="External" /><Relationship Id="rId59" Type="http://schemas.openxmlformats.org/officeDocument/2006/relationships/hyperlink" Target="http://www.meccalte.com/send_file.php?fileid=Njorgen" TargetMode="External" /><Relationship Id="rId60" Type="http://schemas.openxmlformats.org/officeDocument/2006/relationships/hyperlink" Target="http://www.meccalte.com/send_file.php?fileid=Njorgen" TargetMode="External" /><Relationship Id="rId61" Type="http://schemas.openxmlformats.org/officeDocument/2006/relationships/hyperlink" Target="http://www.meccalte.com/send_file.php?fileid=Njorgen" TargetMode="External" /><Relationship Id="rId62" Type="http://schemas.openxmlformats.org/officeDocument/2006/relationships/hyperlink" Target="https://yadi.sk/d/mD03zgAcxekEi" TargetMode="External" /><Relationship Id="rId63" Type="http://schemas.openxmlformats.org/officeDocument/2006/relationships/hyperlink" Target="https://yadi.sk/d/aJWlYMa23GK7gg" TargetMode="External" /><Relationship Id="rId64" Type="http://schemas.openxmlformats.org/officeDocument/2006/relationships/hyperlink" Target="https://yadi.sk/d/mD03zgAcxekEi" TargetMode="External" /><Relationship Id="rId65" Type="http://schemas.openxmlformats.org/officeDocument/2006/relationships/hyperlink" Target="https://yadi.sk/d/qIhipW6zxemDJ" TargetMode="External" /><Relationship Id="rId66" Type="http://schemas.openxmlformats.org/officeDocument/2006/relationships/hyperlink" Target="https://yadi.sk/d/qIhipW6zxemDJ" TargetMode="External" /><Relationship Id="rId67" Type="http://schemas.openxmlformats.org/officeDocument/2006/relationships/hyperlink" Target="https://yadi.sk/d/Pe1rANctxecio" TargetMode="External" /><Relationship Id="rId68" Type="http://schemas.openxmlformats.org/officeDocument/2006/relationships/hyperlink" Target="https://yadi.sk/d/Y-wkypTY3C2iX4" TargetMode="External" /><Relationship Id="rId69" Type="http://schemas.openxmlformats.org/officeDocument/2006/relationships/hyperlink" Target="https://yadi.sk/d/Y-wkypTY3C2iX4" TargetMode="External" /><Relationship Id="rId70" Type="http://schemas.openxmlformats.org/officeDocument/2006/relationships/hyperlink" Target="http://www.meccalte.com/send_file.php?fileid=ECO40_4A.pdf" TargetMode="External" /><Relationship Id="rId71" Type="http://schemas.openxmlformats.org/officeDocument/2006/relationships/hyperlink" Target="https://yadi.sk/d/KFpJG34A3Lb92Q" TargetMode="External" /><Relationship Id="rId72" Type="http://schemas.openxmlformats.org/officeDocument/2006/relationships/hyperlink" Target="https://yadi.sk/d/dVJ9i2hF3GK8jP" TargetMode="External" /><Relationship Id="rId73" Type="http://schemas.openxmlformats.org/officeDocument/2006/relationships/hyperlink" Target="https://yadi.sk/d/aJWlYMa23GK7gg" TargetMode="External" /><Relationship Id="rId74" Type="http://schemas.openxmlformats.org/officeDocument/2006/relationships/hyperlink" Target="https://yadi.sk/d/8XfphGnt3DChfE" TargetMode="External" /><Relationship Id="rId75" Type="http://schemas.openxmlformats.org/officeDocument/2006/relationships/hyperlink" Target="https://yadi.sk/d/mD03zgAcxekEi" TargetMode="External" /><Relationship Id="rId76" Type="http://schemas.openxmlformats.org/officeDocument/2006/relationships/hyperlink" Target="https://yadi.sk/d/mD03zgAcxekEi" TargetMode="External" /><Relationship Id="rId77" Type="http://schemas.openxmlformats.org/officeDocument/2006/relationships/hyperlink" Target="https://yadi.sk/d/mD03zgAcxekEi" TargetMode="External" /><Relationship Id="rId78" Type="http://schemas.openxmlformats.org/officeDocument/2006/relationships/hyperlink" Target="https://yadi.sk/d/mD03zgAcxekEi" TargetMode="External" /><Relationship Id="rId79" Type="http://schemas.openxmlformats.org/officeDocument/2006/relationships/hyperlink" Target="https://yadi.sk/d/mD03zgAcxekEi" TargetMode="External" /><Relationship Id="rId80" Type="http://schemas.openxmlformats.org/officeDocument/2006/relationships/hyperlink" Target="https://yadi.sk/d/mD03zgAcxekEi" TargetMode="External" /><Relationship Id="rId81" Type="http://schemas.openxmlformats.org/officeDocument/2006/relationships/hyperlink" Target="https://yadi.sk/d/mD03zgAcxekEi" TargetMode="External" /><Relationship Id="rId82" Type="http://schemas.openxmlformats.org/officeDocument/2006/relationships/hyperlink" Target="https://yadi.sk/d/qIhipW6zxemDJ" TargetMode="External" /><Relationship Id="rId83" Type="http://schemas.openxmlformats.org/officeDocument/2006/relationships/hyperlink" Target="https://yadi.sk/d/qIhipW6zxemDJ" TargetMode="External" /><Relationship Id="rId84" Type="http://schemas.openxmlformats.org/officeDocument/2006/relationships/hyperlink" Target="https://yadi.sk/d/qIhipW6zxemDJ" TargetMode="External" /><Relationship Id="rId85" Type="http://schemas.openxmlformats.org/officeDocument/2006/relationships/hyperlink" Target="https://yadi.sk/d/qIhipW6zxemDJ" TargetMode="External" /><Relationship Id="rId86" Type="http://schemas.openxmlformats.org/officeDocument/2006/relationships/hyperlink" Target="https://yadi.sk/d/qIhipW6zxemDJ" TargetMode="External" /><Relationship Id="rId87" Type="http://schemas.openxmlformats.org/officeDocument/2006/relationships/hyperlink" Target="https://yadi.sk/d/qIhipW6zxemDJ" TargetMode="External" /><Relationship Id="rId88" Type="http://schemas.openxmlformats.org/officeDocument/2006/relationships/hyperlink" Target="https://yadi.sk/d/qIhipW6zxemDJ" TargetMode="External" /><Relationship Id="rId89" Type="http://schemas.openxmlformats.org/officeDocument/2006/relationships/hyperlink" Target="https://yadi.sk/d/Pe1rANctxecio" TargetMode="External" /><Relationship Id="rId90" Type="http://schemas.openxmlformats.org/officeDocument/2006/relationships/hyperlink" Target="https://yadi.sk/d/Pe1rANctxecio" TargetMode="External" /><Relationship Id="rId91" Type="http://schemas.openxmlformats.org/officeDocument/2006/relationships/hyperlink" Target="https://yadi.sk/d/Pe1rANctxecio" TargetMode="External" /><Relationship Id="rId92" Type="http://schemas.openxmlformats.org/officeDocument/2006/relationships/hyperlink" Target="https://yadi.sk/d/Pe1rANctxecio" TargetMode="External" /><Relationship Id="rId93" Type="http://schemas.openxmlformats.org/officeDocument/2006/relationships/hyperlink" Target="https://yadi.sk/d/Pe1rANctxecio" TargetMode="External" /><Relationship Id="rId94" Type="http://schemas.openxmlformats.org/officeDocument/2006/relationships/hyperlink" Target="https://yadi.sk/d/Pe1rANctxecio" TargetMode="External" /><Relationship Id="rId95" Type="http://schemas.openxmlformats.org/officeDocument/2006/relationships/hyperlink" Target="https://yadi.sk/d/Pe1rANctxecio" TargetMode="External" /><Relationship Id="rId96" Type="http://schemas.openxmlformats.org/officeDocument/2006/relationships/hyperlink" Target="https://yadi.sk/d/mD03zgAcxekEi" TargetMode="External" /><Relationship Id="rId97" Type="http://schemas.openxmlformats.org/officeDocument/2006/relationships/hyperlink" Target="https://yadi.sk/d/Y-wkypTY3C2iX4" TargetMode="External" /><Relationship Id="rId98" Type="http://schemas.openxmlformats.org/officeDocument/2006/relationships/hyperlink" Target="https://yadi.sk/d/Y-wkypTY3C2iX4" TargetMode="External" /><Relationship Id="rId99" Type="http://schemas.openxmlformats.org/officeDocument/2006/relationships/hyperlink" Target="https://yadi.sk/d/Y-wkypTY3C2iX4" TargetMode="External" /><Relationship Id="rId100" Type="http://schemas.openxmlformats.org/officeDocument/2006/relationships/hyperlink" Target="https://yadi.sk/d/Y-wkypTY3C2iX4" TargetMode="External" /><Relationship Id="rId101" Type="http://schemas.openxmlformats.org/officeDocument/2006/relationships/hyperlink" Target="https://yadi.sk/d/Y-wkypTY3C2iX4" TargetMode="External" /><Relationship Id="rId102" Type="http://schemas.openxmlformats.org/officeDocument/2006/relationships/hyperlink" Target="https://yadi.sk/d/Y-wkypTY3C2iX4" TargetMode="External" /><Relationship Id="rId103" Type="http://schemas.openxmlformats.org/officeDocument/2006/relationships/hyperlink" Target="https://yadi.sk/d/dVJ9i2hF3GK8jP" TargetMode="External" /><Relationship Id="rId104" Type="http://schemas.openxmlformats.org/officeDocument/2006/relationships/hyperlink" Target="https://yadi.sk/d/dVJ9i2hF3GK8jP" TargetMode="External" /><Relationship Id="rId105" Type="http://schemas.openxmlformats.org/officeDocument/2006/relationships/hyperlink" Target="https://yadi.sk/d/KFpJG34A3Lb92Q" TargetMode="External" /><Relationship Id="rId106" Type="http://schemas.openxmlformats.org/officeDocument/2006/relationships/hyperlink" Target="https://yadi.sk/d/KFpJG34A3Lb92Q" TargetMode="External" /><Relationship Id="rId107" Type="http://schemas.openxmlformats.org/officeDocument/2006/relationships/hyperlink" Target="https://yadi.sk/d/KFpJG34A3Lb92Q" TargetMode="External" /><Relationship Id="rId108" Type="http://schemas.openxmlformats.org/officeDocument/2006/relationships/hyperlink" Target="https://yadi.sk/d/KFpJG34A3Lb92Q" TargetMode="External" /><Relationship Id="rId109" Type="http://schemas.openxmlformats.org/officeDocument/2006/relationships/hyperlink" Target="https://yadi.sk/d/KFpJG34A3Lb92Q" TargetMode="External" /><Relationship Id="rId110" Type="http://schemas.openxmlformats.org/officeDocument/2006/relationships/hyperlink" Target="https://yadi.sk/d/KFpJG34A3Lb92Q" TargetMode="External" /><Relationship Id="rId111" Type="http://schemas.openxmlformats.org/officeDocument/2006/relationships/hyperlink" Target="https://yadi.sk/d/KFpJG34A3Lb92Q" TargetMode="External" /><Relationship Id="rId112" Type="http://schemas.openxmlformats.org/officeDocument/2006/relationships/hyperlink" Target="https://yadi.sk/d/KFpJG34A3Lb92Q" TargetMode="External" /><Relationship Id="rId113" Type="http://schemas.openxmlformats.org/officeDocument/2006/relationships/hyperlink" Target="https://yadi.sk/d/KFpJG34A3Lb92Q" TargetMode="External" /><Relationship Id="rId114" Type="http://schemas.openxmlformats.org/officeDocument/2006/relationships/hyperlink" Target="https://yadi.sk/d/KFpJG34A3Lb92Q" TargetMode="External" /><Relationship Id="rId115" Type="http://schemas.openxmlformats.org/officeDocument/2006/relationships/hyperlink" Target="https://yadi.sk/d/KFpJG34A3Lb92Q" TargetMode="External" /><Relationship Id="rId116" Type="http://schemas.openxmlformats.org/officeDocument/2006/relationships/hyperlink" Target="https://yadi.sk/d/KFpJG34A3Lb92Q" TargetMode="External" /><Relationship Id="rId117" Type="http://schemas.openxmlformats.org/officeDocument/2006/relationships/hyperlink" Target="https://yadi.sk/d/KFpJG34A3Lb92Q" TargetMode="External" /><Relationship Id="rId118" Type="http://schemas.openxmlformats.org/officeDocument/2006/relationships/hyperlink" Target="https://yadi.sk/d/KFpJG34A3Lb92Q" TargetMode="External" /><Relationship Id="rId119" Type="http://schemas.openxmlformats.org/officeDocument/2006/relationships/hyperlink" Target="https://yadi.sk/d/KFpJG34A3Lb92Q" TargetMode="External" /><Relationship Id="rId120" Type="http://schemas.openxmlformats.org/officeDocument/2006/relationships/hyperlink" Target="https://yadi.sk/d/KFpJG34A3Lb92Q" TargetMode="External" /><Relationship Id="rId121" Type="http://schemas.openxmlformats.org/officeDocument/2006/relationships/hyperlink" Target="https://yadi.sk/d/KFpJG34A3Lb92Q" TargetMode="External" /><Relationship Id="rId122" Type="http://schemas.openxmlformats.org/officeDocument/2006/relationships/hyperlink" Target="https://yadi.sk/d/KFpJG34A3Lb92Q" TargetMode="External" /><Relationship Id="rId123" Type="http://schemas.openxmlformats.org/officeDocument/2006/relationships/hyperlink" Target="https://yadi.sk/d/KFpJG34A3Lb92Q" TargetMode="External" /><Relationship Id="rId124" Type="http://schemas.openxmlformats.org/officeDocument/2006/relationships/hyperlink" Target="https://yadi.sk/d/KFpJG34A3Lb92Q" TargetMode="External" /><Relationship Id="rId125" Type="http://schemas.openxmlformats.org/officeDocument/2006/relationships/hyperlink" Target="https://yadi.sk/d/KFpJG34A3Lb92Q" TargetMode="External" /><Relationship Id="rId126" Type="http://schemas.openxmlformats.org/officeDocument/2006/relationships/hyperlink" Target="https://yadi.sk/d/dVJ9i2hF3GK8jP" TargetMode="External" /><Relationship Id="rId127" Type="http://schemas.openxmlformats.org/officeDocument/2006/relationships/hyperlink" Target="https://yadi.sk/d/dVJ9i2hF3GK8jP" TargetMode="External" /><Relationship Id="rId128" Type="http://schemas.openxmlformats.org/officeDocument/2006/relationships/hyperlink" Target="https://yadi.sk/d/aJWlYMa23GK7gg" TargetMode="External" /><Relationship Id="rId129" Type="http://schemas.openxmlformats.org/officeDocument/2006/relationships/hyperlink" Target="https://yadi.sk/d/aJWlYMa23GK7gg" TargetMode="External" /><Relationship Id="rId130" Type="http://schemas.openxmlformats.org/officeDocument/2006/relationships/hyperlink" Target="https://yadi.sk/d/aJWlYMa23GK7gg" TargetMode="External" /><Relationship Id="rId131" Type="http://schemas.openxmlformats.org/officeDocument/2006/relationships/hyperlink" Target="https://yadi.sk/d/aJWlYMa23GK7gg" TargetMode="External" /><Relationship Id="rId132" Type="http://schemas.openxmlformats.org/officeDocument/2006/relationships/hyperlink" Target="https://yadi.sk/d/aJWlYMa23GK7gg" TargetMode="External" /><Relationship Id="rId133" Type="http://schemas.openxmlformats.org/officeDocument/2006/relationships/hyperlink" Target="https://yadi.sk/d/aJWlYMa23GK7gg" TargetMode="External" /><Relationship Id="rId134" Type="http://schemas.openxmlformats.org/officeDocument/2006/relationships/hyperlink" Target="https://yadi.sk/d/aJWlYMa23GK7gg" TargetMode="External" /><Relationship Id="rId135" Type="http://schemas.openxmlformats.org/officeDocument/2006/relationships/hyperlink" Target="https://yadi.sk/d/aJWlYMa23GK7gg" TargetMode="External" /><Relationship Id="rId136" Type="http://schemas.openxmlformats.org/officeDocument/2006/relationships/hyperlink" Target="https://yadi.sk/d/aJWlYMa23GK7gg" TargetMode="External" /><Relationship Id="rId137" Type="http://schemas.openxmlformats.org/officeDocument/2006/relationships/hyperlink" Target="https://yadi.sk/d/aJWlYMa23GK7gg" TargetMode="External" /><Relationship Id="rId138" Type="http://schemas.openxmlformats.org/officeDocument/2006/relationships/hyperlink" Target="https://yadi.sk/d/aJWlYMa23GK7gg" TargetMode="External" /><Relationship Id="rId139" Type="http://schemas.openxmlformats.org/officeDocument/2006/relationships/hyperlink" Target="https://yadi.sk/d/aJWlYMa23GK7gg" TargetMode="External" /><Relationship Id="rId140" Type="http://schemas.openxmlformats.org/officeDocument/2006/relationships/hyperlink" Target="https://yadi.sk/d/aJWlYMa23GK7gg" TargetMode="External" /><Relationship Id="rId141" Type="http://schemas.openxmlformats.org/officeDocument/2006/relationships/hyperlink" Target="https://yadi.sk/d/KFpJG34A3Lb92Q" TargetMode="External" /><Relationship Id="rId142" Type="http://schemas.openxmlformats.org/officeDocument/2006/relationships/hyperlink" Target="https://yadi.sk/d/aJWlYMa23GK7gg" TargetMode="External" /><Relationship Id="rId143" Type="http://schemas.openxmlformats.org/officeDocument/2006/relationships/hyperlink" Target="https://yadi.sk/d/ndq96JLS3Q3mGE" TargetMode="External" /><Relationship Id="rId144" Type="http://schemas.openxmlformats.org/officeDocument/2006/relationships/hyperlink" Target="https://yadi.sk/d/iMHi9yoj3Q3qRQ" TargetMode="External" /><Relationship Id="rId145" Type="http://schemas.openxmlformats.org/officeDocument/2006/relationships/hyperlink" Target="https://yadi.sk/d/iMHi9yoj3Q3qRQ" TargetMode="External" /><Relationship Id="rId146" Type="http://schemas.openxmlformats.org/officeDocument/2006/relationships/hyperlink" Target="https://yadi.sk/d/LnovB6Ku3Q3s6j" TargetMode="External" /><Relationship Id="rId147" Type="http://schemas.openxmlformats.org/officeDocument/2006/relationships/hyperlink" Target="https://yadi.sk/d/LnovB6Ku3Q3s6j" TargetMode="External" /><Relationship Id="rId148" Type="http://schemas.openxmlformats.org/officeDocument/2006/relationships/hyperlink" Target="https://yadi.sk/d/aJWlYMa23GK7gg" TargetMode="External" /><Relationship Id="rId149" Type="http://schemas.openxmlformats.org/officeDocument/2006/relationships/hyperlink" Target="https://yadi.sk/d/KFpJG34A3Lb92Q" TargetMode="External" /><Relationship Id="rId150" Type="http://schemas.openxmlformats.org/officeDocument/2006/relationships/hyperlink" Target="https://yadi.sk/d/KFpJG34A3Lb92Q" TargetMode="External" /><Relationship Id="rId151" Type="http://schemas.openxmlformats.org/officeDocument/2006/relationships/hyperlink" Target="https://yadi.sk/d/qIhipW6zxemDJ" TargetMode="External" /><Relationship Id="rId152" Type="http://schemas.openxmlformats.org/officeDocument/2006/relationships/hyperlink" Target="https://yadi.sk/d/Y-wkypTY3C2iX4" TargetMode="External" /><Relationship Id="rId153" Type="http://schemas.openxmlformats.org/officeDocument/2006/relationships/hyperlink" Target="http://www.meccalte.com/send_file.php?fileid=Njorgen" TargetMode="External" /><Relationship Id="rId154" Type="http://schemas.openxmlformats.org/officeDocument/2006/relationships/hyperlink" Target="http://www.meccalte.com/send_file.php?fileid=ECP28_4A.pdf" TargetMode="External" /><Relationship Id="rId155" Type="http://schemas.openxmlformats.org/officeDocument/2006/relationships/hyperlink" Target="http://www.meccalte.com/send_file.php?fileid=ECP28_4A.pdf" TargetMode="External" /><Relationship Id="rId156" Type="http://schemas.openxmlformats.org/officeDocument/2006/relationships/hyperlink" Target="http://www.meccalte.com/send_file.php?fileid=ECP28_4A.pdf" TargetMode="External" /><Relationship Id="rId157" Type="http://schemas.openxmlformats.org/officeDocument/2006/relationships/hyperlink" Target="http://www.meccalte.com/send_file.php?fileid=ECP28_4A.pdf" TargetMode="External" /><Relationship Id="rId158" Type="http://schemas.openxmlformats.org/officeDocument/2006/relationships/hyperlink" Target="http://www.meccalte.com/send_file.php?fileid=ECP28_4A.pdf" TargetMode="External" /><Relationship Id="rId159" Type="http://schemas.openxmlformats.org/officeDocument/2006/relationships/hyperlink" Target="http://www.meccalte.com/send_file.php?fileid=ECP28_4A.pdf" TargetMode="External" /><Relationship Id="rId160" Type="http://schemas.openxmlformats.org/officeDocument/2006/relationships/hyperlink" Target="http://www.meccalte.com/send_file.php?fileid=ECP28_4A.pdf" TargetMode="External" /><Relationship Id="rId161" Type="http://schemas.openxmlformats.org/officeDocument/2006/relationships/hyperlink" Target="http://www.meccalte.com/send_file.php?fileid=ECP28_4A.pdf" TargetMode="External" /><Relationship Id="rId162" Type="http://schemas.openxmlformats.org/officeDocument/2006/relationships/hyperlink" Target="http://www.meccalte.com/send_file.php?fileid=ECP32_4B.pdf" TargetMode="External" /><Relationship Id="rId163" Type="http://schemas.openxmlformats.org/officeDocument/2006/relationships/hyperlink" Target="http://www.meccalte.com/send_file.php?fileid=ECP32_4B.pdf" TargetMode="External" /><Relationship Id="rId164" Type="http://schemas.openxmlformats.org/officeDocument/2006/relationships/hyperlink" Target="https://yadi.sk/d/dVJ9i2hF3GK8jP" TargetMode="External" /><Relationship Id="rId165" Type="http://schemas.openxmlformats.org/officeDocument/2006/relationships/hyperlink" Target="http://www.meccalte.com/send_file.php?fileid=ECP34_4A.pdf" TargetMode="External" /><Relationship Id="rId166" Type="http://schemas.openxmlformats.org/officeDocument/2006/relationships/hyperlink" Target="http://www.meccalte.com/send_file.php?fileid=NPE32%20specifiche" TargetMode="External" /><Relationship Id="rId167" Type="http://schemas.openxmlformats.org/officeDocument/2006/relationships/hyperlink" Target="https://yadi.sk/d/KFpJG34A3Lb92Q" TargetMode="External" /><Relationship Id="rId168" Type="http://schemas.openxmlformats.org/officeDocument/2006/relationships/hyperlink" Target="https://yadi.sk/d/KFpJG34A3Lb92Q" TargetMode="External" /><Relationship Id="rId169" Type="http://schemas.openxmlformats.org/officeDocument/2006/relationships/hyperlink" Target="https://yadi.sk/d/KFpJG34A3Lb92Q" TargetMode="External" /><Relationship Id="rId170" Type="http://schemas.openxmlformats.org/officeDocument/2006/relationships/hyperlink" Target="https://yadi.sk/d/KFpJG34A3Lb92Q" TargetMode="External" /><Relationship Id="rId171" Type="http://schemas.openxmlformats.org/officeDocument/2006/relationships/hyperlink" Target="https://yadi.sk/d/KFpJG34A3Lb92Q" TargetMode="External" /><Relationship Id="rId172" Type="http://schemas.openxmlformats.org/officeDocument/2006/relationships/hyperlink" Target="https://yadi.sk/d/8XfphGnt3DChfE" TargetMode="External" /><Relationship Id="rId173" Type="http://schemas.openxmlformats.org/officeDocument/2006/relationships/hyperlink" Target="https://yadi.sk/d/Y-wkypTY3C2iX4" TargetMode="External" /><Relationship Id="rId174" Type="http://schemas.openxmlformats.org/officeDocument/2006/relationships/hyperlink" Target="https://yadi.sk/d/Y-wkypTY3C2iX4" TargetMode="External" /><Relationship Id="rId175" Type="http://schemas.openxmlformats.org/officeDocument/2006/relationships/hyperlink" Target="https://yadi.sk/d/Pe1rANctxecio" TargetMode="External" /><Relationship Id="rId176" Type="http://schemas.openxmlformats.org/officeDocument/2006/relationships/hyperlink" Target="https://yadi.sk/d/Pe1rANctxecio" TargetMode="External" /><Relationship Id="rId177" Type="http://schemas.openxmlformats.org/officeDocument/2006/relationships/hyperlink" Target="https://yadi.sk/d/8XfphGnt3DChfE" TargetMode="External" /><Relationship Id="rId178" Type="http://schemas.openxmlformats.org/officeDocument/2006/relationships/hyperlink" Target="https://yadi.sk/d/8XfphGnt3DChfE" TargetMode="External" /><Relationship Id="rId179" Type="http://schemas.openxmlformats.org/officeDocument/2006/relationships/hyperlink" Target="https://yadi.sk/d/8XfphGnt3DChfE" TargetMode="External" /><Relationship Id="rId180" Type="http://schemas.openxmlformats.org/officeDocument/2006/relationships/hyperlink" Target="https://yadi.sk/d/8XfphGnt3DChfE" TargetMode="External" /><Relationship Id="rId181" Type="http://schemas.openxmlformats.org/officeDocument/2006/relationships/hyperlink" Target="https://yadi.sk/d/8XfphGnt3DChfE" TargetMode="External" /><Relationship Id="rId182" Type="http://schemas.openxmlformats.org/officeDocument/2006/relationships/hyperlink" Target="https://yadi.sk/d/8XfphGnt3DChfE" TargetMode="External" /><Relationship Id="rId183" Type="http://schemas.openxmlformats.org/officeDocument/2006/relationships/hyperlink" Target="https://yadi.sk/d/8XfphGnt3DChfE" TargetMode="External" /><Relationship Id="rId184" Type="http://schemas.openxmlformats.org/officeDocument/2006/relationships/hyperlink" Target="https://yadi.sk/d/8XfphGnt3DChfE" TargetMode="External" /><Relationship Id="rId185" Type="http://schemas.openxmlformats.org/officeDocument/2006/relationships/hyperlink" Target="https://yadi.sk/d/8XfphGnt3DChfE" TargetMode="External" /><Relationship Id="rId186" Type="http://schemas.openxmlformats.org/officeDocument/2006/relationships/hyperlink" Target="https://yadi.sk/d/8XfphGnt3DChfE" TargetMode="External" /><Relationship Id="rId187" Type="http://schemas.openxmlformats.org/officeDocument/2006/relationships/hyperlink" Target="https://yadi.sk/d/8XfphGnt3DChfE" TargetMode="External" /><Relationship Id="rId188" Type="http://schemas.openxmlformats.org/officeDocument/2006/relationships/hyperlink" Target="https://yadi.sk/d/8XfphGnt3DChfE" TargetMode="External" /><Relationship Id="rId189" Type="http://schemas.openxmlformats.org/officeDocument/2006/relationships/hyperlink" Target="https://yadi.sk/d/KFpJG34A3Lb92Q" TargetMode="External" /><Relationship Id="rId190" Type="http://schemas.openxmlformats.org/officeDocument/2006/relationships/hyperlink" Target="http://www.meccalte.com/send_file.php?fileid=ECP34_4A.pdf" TargetMode="External" /><Relationship Id="rId191" Type="http://schemas.openxmlformats.org/officeDocument/2006/relationships/hyperlink" Target="http://www.meccalte.com/send_file.php?fileid=ECP34_4A.pdf" TargetMode="External" /><Relationship Id="rId192" Type="http://schemas.openxmlformats.org/officeDocument/2006/relationships/hyperlink" Target="http://www.meccalte.com/send_file.php?fileid=ECP28_4A.pdf" TargetMode="External" /><Relationship Id="rId193" Type="http://schemas.openxmlformats.org/officeDocument/2006/relationships/hyperlink" Target="http://www.meccalte.com/send_file.php?fileid=ECP28_4A.pdf" TargetMode="External" /><Relationship Id="rId194" Type="http://schemas.openxmlformats.org/officeDocument/2006/relationships/hyperlink" Target="http://www.meccalte.com/send_file.php?fileid=LT3N_4pole.pdf" TargetMode="External" /><Relationship Id="rId195" Type="http://schemas.openxmlformats.org/officeDocument/2006/relationships/hyperlink" Target="https://yadi.sk/d/mD03zgAcxekEi" TargetMode="External" /><Relationship Id="rId196" Type="http://schemas.openxmlformats.org/officeDocument/2006/relationships/hyperlink" Target="https://yadi.sk/d/mD03zgAcxekEi" TargetMode="External" /><Relationship Id="rId197" Type="http://schemas.openxmlformats.org/officeDocument/2006/relationships/hyperlink" Target="https://yadi.sk/d/mD03zgAcxekEi" TargetMode="External" /><Relationship Id="rId198" Type="http://schemas.openxmlformats.org/officeDocument/2006/relationships/hyperlink" Target="https://yadi.sk/d/mD03zgAcxekEi" TargetMode="External" /><Relationship Id="rId199" Type="http://schemas.openxmlformats.org/officeDocument/2006/relationships/hyperlink" Target="https://yadi.sk/d/mD03zgAcxekEi" TargetMode="External" /><Relationship Id="rId200" Type="http://schemas.openxmlformats.org/officeDocument/2006/relationships/hyperlink" Target="https://yadi.sk/d/mD03zgAcxekEi" TargetMode="External" /><Relationship Id="rId201" Type="http://schemas.openxmlformats.org/officeDocument/2006/relationships/hyperlink" Target="https://yadi.sk/d/qIhipW6zxemDJ" TargetMode="External" /><Relationship Id="rId202" Type="http://schemas.openxmlformats.org/officeDocument/2006/relationships/hyperlink" Target="https://yadi.sk/d/qIhipW6zxemDJ" TargetMode="External" /><Relationship Id="rId203" Type="http://schemas.openxmlformats.org/officeDocument/2006/relationships/hyperlink" Target="https://yadi.sk/d/qIhipW6zxemDJ" TargetMode="External" /><Relationship Id="rId204" Type="http://schemas.openxmlformats.org/officeDocument/2006/relationships/hyperlink" Target="https://yadi.sk/d/qIhipW6zxemDJ" TargetMode="External" /><Relationship Id="rId205" Type="http://schemas.openxmlformats.org/officeDocument/2006/relationships/hyperlink" Target="https://yadi.sk/d/qIhipW6zxemDJ" TargetMode="External" /><Relationship Id="rId206" Type="http://schemas.openxmlformats.org/officeDocument/2006/relationships/drawing" Target="../drawings/drawing1.xml" /><Relationship Id="rId207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eccalte.com/send_file.php?fileid=ECP28_4A.pdf" TargetMode="External" /><Relationship Id="rId2" Type="http://schemas.openxmlformats.org/officeDocument/2006/relationships/hyperlink" Target="http://www.meccalte.com/send_file.php?fileid=ECP28_4A.pdf" TargetMode="External" /><Relationship Id="rId3" Type="http://schemas.openxmlformats.org/officeDocument/2006/relationships/hyperlink" Target="http://www.meccalte.com/send_file.php?fileid=ECP28_4A.pdf" TargetMode="External" /><Relationship Id="rId4" Type="http://schemas.openxmlformats.org/officeDocument/2006/relationships/hyperlink" Target="http://www.meccalte.com/send_file.php?fileid=ECP28_4A.pdf" TargetMode="External" /><Relationship Id="rId5" Type="http://schemas.openxmlformats.org/officeDocument/2006/relationships/hyperlink" Target="http://www.meccalte.com/send_file.php?fileid=ECP28_4A.pdf" TargetMode="External" /><Relationship Id="rId6" Type="http://schemas.openxmlformats.org/officeDocument/2006/relationships/hyperlink" Target="http://www.meccalte.com/send_file.php?fileid=ECP28_4A.pdf" TargetMode="External" /><Relationship Id="rId7" Type="http://schemas.openxmlformats.org/officeDocument/2006/relationships/hyperlink" Target="http://www.meccalte.com/send_file.php?fileid=ECP28_4A.pdf" TargetMode="External" /><Relationship Id="rId8" Type="http://schemas.openxmlformats.org/officeDocument/2006/relationships/hyperlink" Target="http://www.meccalte.com/send_file.php?fileid=ECP28_4A.pdf" TargetMode="External" /><Relationship Id="rId9" Type="http://schemas.openxmlformats.org/officeDocument/2006/relationships/hyperlink" Target="http://www.meccalte.com/send_file.php?fileid=ECP32_4B.pdf" TargetMode="External" /><Relationship Id="rId10" Type="http://schemas.openxmlformats.org/officeDocument/2006/relationships/hyperlink" Target="http://www.meccalte.com/send_file.php?fileid=ECP34_4A.pdf" TargetMode="External" /><Relationship Id="rId11" Type="http://schemas.openxmlformats.org/officeDocument/2006/relationships/hyperlink" Target="http://www.meccalte.com/send_file.php?fileid=ECP34_4A.pdf" TargetMode="External" /><Relationship Id="rId12" Type="http://schemas.openxmlformats.org/officeDocument/2006/relationships/hyperlink" Target="http://www.meccalte.com/send_file.php?fileid=NPE32%20specifiche" TargetMode="External" /><Relationship Id="rId13" Type="http://schemas.openxmlformats.org/officeDocument/2006/relationships/hyperlink" Target="http://www.meccalte.com/send_file.php?fileid=NPE32%20specifiche" TargetMode="External" /><Relationship Id="rId14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yadi.sk/d/ndq96JLS3Q3mGE" TargetMode="External" /><Relationship Id="rId2" Type="http://schemas.openxmlformats.org/officeDocument/2006/relationships/hyperlink" Target="https://yadi.sk/d/ndq96JLS3Q3mGE" TargetMode="External" /><Relationship Id="rId3" Type="http://schemas.openxmlformats.org/officeDocument/2006/relationships/hyperlink" Target="http://www.meccalte.com/send_file.php?fileid=ECP28_4A.pdf" TargetMode="External" /><Relationship Id="rId4" Type="http://schemas.openxmlformats.org/officeDocument/2006/relationships/hyperlink" Target="http://www.meccalte.com/send_file.php?fileid=ECP34_4A.pdf" TargetMode="External" /><Relationship Id="rId5" Type="http://schemas.openxmlformats.org/officeDocument/2006/relationships/hyperlink" Target="http://www.meccalte.com/send_file.php?fileid=ECP34_4A.pdf" TargetMode="External" /><Relationship Id="rId6" Type="http://schemas.openxmlformats.org/officeDocument/2006/relationships/hyperlink" Target="http://www.meccalte.com/send_file.php?fileid=ECO38_4A.pdf" TargetMode="External" /><Relationship Id="rId7" Type="http://schemas.openxmlformats.org/officeDocument/2006/relationships/hyperlink" Target="http://www.meccalte.com/send_file.php?fileid=ECO38_4A.pdf" TargetMode="External" /><Relationship Id="rId8" Type="http://schemas.openxmlformats.org/officeDocument/2006/relationships/hyperlink" Target="http://www.meccalte.com/send_file.php?fileid=ECO40_4A.pdf" TargetMode="External" /><Relationship Id="rId9" Type="http://schemas.openxmlformats.org/officeDocument/2006/relationships/hyperlink" Target="http://www.meccalte.com/send_file.php?fileid=ECO40_4A.pdf" TargetMode="External" /><Relationship Id="rId10" Type="http://schemas.openxmlformats.org/officeDocument/2006/relationships/hyperlink" Target="http://www.meccalte.com/send_file.php?fileid=ECO43_4A.pdf" TargetMode="External" /><Relationship Id="rId11" Type="http://schemas.openxmlformats.org/officeDocument/2006/relationships/hyperlink" Target="http://www.meccalte.com/send_file.php?fileid=ECO43_4A.pdf" TargetMode="External" /><Relationship Id="rId12" Type="http://schemas.openxmlformats.org/officeDocument/2006/relationships/hyperlink" Target="http://www.meccalte.com/send_file.php?fileid=ECO46_4A.pdf" TargetMode="External" /><Relationship Id="rId13" Type="http://schemas.openxmlformats.org/officeDocument/2006/relationships/hyperlink" Target="http://www.meccalte.com/send_file.php?fileid=ECO46_4A.pdf" TargetMode="External" /><Relationship Id="rId14" Type="http://schemas.openxmlformats.org/officeDocument/2006/relationships/hyperlink" Target="http://www.meccalte.com/send_file.php?fileid=BTP3%204poli%20specifiche" TargetMode="External" /><Relationship Id="rId15" Type="http://schemas.openxmlformats.org/officeDocument/2006/relationships/hyperlink" Target="http://www.meccalte.com/send_file.php?fileid=BTP3%204poli%20specifiche" TargetMode="External" /><Relationship Id="rId16" Type="http://schemas.openxmlformats.org/officeDocument/2006/relationships/hyperlink" Target="http://www.meccalte.com/send_file.php?fileid=ECO46_6pole%20commerciale" TargetMode="External" /><Relationship Id="rId17" Type="http://schemas.openxmlformats.org/officeDocument/2006/relationships/hyperlink" Target="http://www.meccalte.com/send_file.php?fileid=ECO46_6pole%20commerciale" TargetMode="External" /><Relationship Id="rId18" Type="http://schemas.openxmlformats.org/officeDocument/2006/relationships/hyperlink" Target="http://www.meccalte.com/send_file.php?fileid=ECP3%202poli%20specifiche" TargetMode="External" /><Relationship Id="rId19" Type="http://schemas.openxmlformats.org/officeDocument/2006/relationships/hyperlink" Target="http://www.meccalte.com/send_file.php?fileid=ECP3%202poli%20specifiche" TargetMode="External" /><Relationship Id="rId20" Type="http://schemas.openxmlformats.org/officeDocument/2006/relationships/hyperlink" Target="http://www.meccalte.com/send_file.php?fileid=ECP28-A_2pole.pdf" TargetMode="External" /><Relationship Id="rId21" Type="http://schemas.openxmlformats.org/officeDocument/2006/relationships/hyperlink" Target="http://www.meccalte.com/send_file.php?fileid=ECP28-A_2pole.pdf" TargetMode="External" /><Relationship Id="rId22" Type="http://schemas.openxmlformats.org/officeDocument/2006/relationships/hyperlink" Target="http://www.meccalte.com/send_file.php?fileid=ECP32-A_2pole.pdf" TargetMode="External" /><Relationship Id="rId23" Type="http://schemas.openxmlformats.org/officeDocument/2006/relationships/hyperlink" Target="http://www.meccalte.com/send_file.php?fileid=ECP32-A_2pole.pdf" TargetMode="External" /><Relationship Id="rId24" Type="http://schemas.openxmlformats.org/officeDocument/2006/relationships/hyperlink" Target="http://www.meccalte.com/send_file.php?fileid=ECP34-A_2pole.pdf" TargetMode="External" /><Relationship Id="rId25" Type="http://schemas.openxmlformats.org/officeDocument/2006/relationships/hyperlink" Target="http://www.meccalte.com/send_file.php?fileid=ECP34-A_2pole.pdf" TargetMode="External" /><Relationship Id="rId26" Type="http://schemas.openxmlformats.org/officeDocument/2006/relationships/hyperlink" Target="http://www.meccalte.com/send_file.php?fileid=BTP3%202poli%20specifiche" TargetMode="External" /><Relationship Id="rId27" Type="http://schemas.openxmlformats.org/officeDocument/2006/relationships/hyperlink" Target="http://www.meccalte.com/send_file.php?fileid=BTP3%202poli%20specifiche" TargetMode="External" /><Relationship Id="rId28" Type="http://schemas.openxmlformats.org/officeDocument/2006/relationships/hyperlink" Target="http://www.meccalte.com/send_file.php?fileid=LT3N_4pole.pdf" TargetMode="External" /><Relationship Id="rId29" Type="http://schemas.openxmlformats.org/officeDocument/2006/relationships/hyperlink" Target="http://www.meccalte.com/send_file.php?fileid=LT3N_4pole.pdf" TargetMode="External" /><Relationship Id="rId30" Type="http://schemas.openxmlformats.org/officeDocument/2006/relationships/hyperlink" Target="http://www.meccalte.com/send_file.php?fileid=NPE32%20specifiche" TargetMode="External" /><Relationship Id="rId31" Type="http://schemas.openxmlformats.org/officeDocument/2006/relationships/hyperlink" Target="http://www.meccalte.com/send_file.php?fileid=NPE%2031" TargetMode="External" /><Relationship Id="rId32" Type="http://schemas.openxmlformats.org/officeDocument/2006/relationships/hyperlink" Target="http://www.meccalte.com/send_file.php?fileid=NPE%2031" TargetMode="External" /><Relationship Id="rId33" Type="http://schemas.openxmlformats.org/officeDocument/2006/relationships/hyperlink" Target="https://yadi.sk/d/qIhipW6zxemDJ" TargetMode="External" /><Relationship Id="rId34" Type="http://schemas.openxmlformats.org/officeDocument/2006/relationships/hyperlink" Target="https://yadi.sk/d/Pe1rANctxecio" TargetMode="External" /><Relationship Id="rId35" Type="http://schemas.openxmlformats.org/officeDocument/2006/relationships/hyperlink" Target="http://www.meccalte.com/send_file.php?fileid=S20W%202poli%20specifiche" TargetMode="External" /><Relationship Id="rId36" Type="http://schemas.openxmlformats.org/officeDocument/2006/relationships/hyperlink" Target="https://yadi.sk/d/Y-wkypTY3C2iX4" TargetMode="External" /><Relationship Id="rId37" Type="http://schemas.openxmlformats.org/officeDocument/2006/relationships/hyperlink" Target="https://yadi.sk/d/Y-wkypTY3C2iX4" TargetMode="External" /><Relationship Id="rId38" Type="http://schemas.openxmlformats.org/officeDocument/2006/relationships/hyperlink" Target="https://yadi.sk/d/KFpJG34A3Lb92Q" TargetMode="External" /><Relationship Id="rId39" Type="http://schemas.openxmlformats.org/officeDocument/2006/relationships/hyperlink" Target="https://yadi.sk/d/dVJ9i2hF3GK8jP" TargetMode="External" /><Relationship Id="rId40" Type="http://schemas.openxmlformats.org/officeDocument/2006/relationships/hyperlink" Target="https://yadi.sk/d/dVJ9i2hF3GK8jP" TargetMode="External" /><Relationship Id="rId41" Type="http://schemas.openxmlformats.org/officeDocument/2006/relationships/hyperlink" Target="https://yadi.sk/d/aJWlYMa23GK7gg" TargetMode="External" /><Relationship Id="rId42" Type="http://schemas.openxmlformats.org/officeDocument/2006/relationships/hyperlink" Target="http://www.meccalte.com/send_file.php?fileid=T20F%202poli%20specifiche" TargetMode="External" /><Relationship Id="rId43" Type="http://schemas.openxmlformats.org/officeDocument/2006/relationships/hyperlink" Target="https://yadi.sk/d/WUG2DKI73Q3rDC" TargetMode="External" /><Relationship Id="rId44" Type="http://schemas.openxmlformats.org/officeDocument/2006/relationships/hyperlink" Target="https://yadi.sk/d/WUG2DKI73Q3rDC" TargetMode="External" /><Relationship Id="rId45" Type="http://schemas.openxmlformats.org/officeDocument/2006/relationships/hyperlink" Target="https://yadi.sk/d/LnovB6Ku3Q3s6j" TargetMode="External" /><Relationship Id="rId46" Type="http://schemas.openxmlformats.org/officeDocument/2006/relationships/hyperlink" Target="http://www.meccalte.com/send_file.php?fileid=ET20F%20specifiche" TargetMode="External" /><Relationship Id="rId47" Type="http://schemas.openxmlformats.org/officeDocument/2006/relationships/hyperlink" Target="http://www.meccalte.com/send_file.php?fileid=HCP3/14%20400Hz" TargetMode="External" /><Relationship Id="rId48" Type="http://schemas.openxmlformats.org/officeDocument/2006/relationships/hyperlink" Target="http://www.meccalte.com/send_file.php?fileid=HCP3/14%20400Hz" TargetMode="External" /><Relationship Id="rId49" Type="http://schemas.openxmlformats.org/officeDocument/2006/relationships/hyperlink" Target="http://www.meccalte.com/send_file.php?fileid=HCP3/14%20400Hz" TargetMode="External" /><Relationship Id="rId50" Type="http://schemas.openxmlformats.org/officeDocument/2006/relationships/hyperlink" Target="http://www.meccalte.com/send_file.php?fileid=HCP3/14%20400Hz" TargetMode="External" /><Relationship Id="rId51" Type="http://schemas.openxmlformats.org/officeDocument/2006/relationships/hyperlink" Target="http://www.meccalte.com/send_file.php?fileid=HCP3/14%20400Hz" TargetMode="External" /><Relationship Id="rId52" Type="http://schemas.openxmlformats.org/officeDocument/2006/relationships/hyperlink" Target="http://www.meccalte.com/send_file.php?fileid=HCP32-20.pdf" TargetMode="External" /><Relationship Id="rId53" Type="http://schemas.openxmlformats.org/officeDocument/2006/relationships/hyperlink" Target="http://www.meccalte.com/send_file.php?fileid=HCP32-20.pdf" TargetMode="External" /><Relationship Id="rId54" Type="http://schemas.openxmlformats.org/officeDocument/2006/relationships/hyperlink" Target="http://www.meccalte.com/send_file.php?fileid=HCP34/20%20400Hz" TargetMode="External" /><Relationship Id="rId55" Type="http://schemas.openxmlformats.org/officeDocument/2006/relationships/hyperlink" Target="http://www.meccalte.com/send_file.php?fileid=HCP34/20%20400Hz" TargetMode="External" /><Relationship Id="rId56" Type="http://schemas.openxmlformats.org/officeDocument/2006/relationships/hyperlink" Target="http://www.meccalte.com/send_file.php?fileid=HCP34-24N.pdf" TargetMode="External" /><Relationship Id="rId57" Type="http://schemas.openxmlformats.org/officeDocument/2006/relationships/hyperlink" Target="http://www.meccalte.com/send_file.php?fileid=HCP34-24N.pdf" TargetMode="External" /><Relationship Id="rId58" Type="http://schemas.openxmlformats.org/officeDocument/2006/relationships/hyperlink" Target="http://www.meccalte.com/send_file.php?fileid=HCO38-24.pdf" TargetMode="External" /><Relationship Id="rId59" Type="http://schemas.openxmlformats.org/officeDocument/2006/relationships/hyperlink" Target="http://www.meccalte.com/send_file.php?fileid=HCO38-24.pdf" TargetMode="External" /><Relationship Id="rId60" Type="http://schemas.openxmlformats.org/officeDocument/2006/relationships/hyperlink" Target="http://www.meccalte.com/send_file.php?fileid=Eogen" TargetMode="External" /><Relationship Id="rId61" Type="http://schemas.openxmlformats.org/officeDocument/2006/relationships/hyperlink" Target="http://www.meccalte.com/send_file.php?fileid=Eogen" TargetMode="External" /><Relationship Id="rId62" Type="http://schemas.openxmlformats.org/officeDocument/2006/relationships/hyperlink" Target="http://www.meccalte.com/send_file.php?fileid=Njorgen" TargetMode="External" /><Relationship Id="rId63" Type="http://schemas.openxmlformats.org/officeDocument/2006/relationships/hyperlink" Target="http://www.meccalte.com/send_file.php?fileid=Njorgen" TargetMode="External" /><Relationship Id="rId64" Type="http://schemas.openxmlformats.org/officeDocument/2006/relationships/hyperlink" Target="http://www.meccalte.com/send_file.php?fileid=Njorgen" TargetMode="External" /><Relationship Id="rId65" Type="http://schemas.openxmlformats.org/officeDocument/2006/relationships/hyperlink" Target="http://www.meccalte.com/send_file.php?fileid=Njorgen" TargetMode="External" /><Relationship Id="rId66" Type="http://schemas.openxmlformats.org/officeDocument/2006/relationships/hyperlink" Target="http://www.meccalte.com/send_file.php?fileid=Njorgen" TargetMode="External" /><Relationship Id="rId67" Type="http://schemas.openxmlformats.org/officeDocument/2006/relationships/hyperlink" Target="https://yadi.sk/d/mD03zgAcxekEi" TargetMode="External" /><Relationship Id="rId68" Type="http://schemas.openxmlformats.org/officeDocument/2006/relationships/hyperlink" Target="https://yadi.sk/d/aJWlYMa23GK7gg" TargetMode="External" /><Relationship Id="rId69" Type="http://schemas.openxmlformats.org/officeDocument/2006/relationships/hyperlink" Target="https://yadi.sk/d/mD03zgAcxekEi" TargetMode="External" /><Relationship Id="rId70" Type="http://schemas.openxmlformats.org/officeDocument/2006/relationships/hyperlink" Target="https://yadi.sk/d/qIhipW6zxemDJ" TargetMode="External" /><Relationship Id="rId71" Type="http://schemas.openxmlformats.org/officeDocument/2006/relationships/hyperlink" Target="https://yadi.sk/d/qIhipW6zxemDJ" TargetMode="External" /><Relationship Id="rId72" Type="http://schemas.openxmlformats.org/officeDocument/2006/relationships/hyperlink" Target="https://yadi.sk/d/Pe1rANctxecio" TargetMode="External" /><Relationship Id="rId73" Type="http://schemas.openxmlformats.org/officeDocument/2006/relationships/hyperlink" Target="https://yadi.sk/d/Y-wkypTY3C2iX4" TargetMode="External" /><Relationship Id="rId74" Type="http://schemas.openxmlformats.org/officeDocument/2006/relationships/hyperlink" Target="https://yadi.sk/d/Y-wkypTY3C2iX4" TargetMode="External" /><Relationship Id="rId75" Type="http://schemas.openxmlformats.org/officeDocument/2006/relationships/hyperlink" Target="http://www.meccalte.com/send_file.php?fileid=ECO40_4A.pdf" TargetMode="External" /><Relationship Id="rId76" Type="http://schemas.openxmlformats.org/officeDocument/2006/relationships/hyperlink" Target="https://yadi.sk/d/KFpJG34A3Lb92Q" TargetMode="External" /><Relationship Id="rId77" Type="http://schemas.openxmlformats.org/officeDocument/2006/relationships/hyperlink" Target="https://yadi.sk/d/dVJ9i2hF3GK8jP" TargetMode="External" /><Relationship Id="rId78" Type="http://schemas.openxmlformats.org/officeDocument/2006/relationships/hyperlink" Target="https://yadi.sk/d/aJWlYMa23GK7gg" TargetMode="External" /><Relationship Id="rId79" Type="http://schemas.openxmlformats.org/officeDocument/2006/relationships/hyperlink" Target="http://www.meccalte.com/send_file.php?fileid=BTP3%202poli%20specifiche" TargetMode="External" /><Relationship Id="rId80" Type="http://schemas.openxmlformats.org/officeDocument/2006/relationships/hyperlink" Target="https://yadi.sk/d/8XfphGnt3DChfE" TargetMode="External" /><Relationship Id="rId81" Type="http://schemas.openxmlformats.org/officeDocument/2006/relationships/hyperlink" Target="https://yadi.sk/d/mD03zgAcxekEi" TargetMode="External" /><Relationship Id="rId82" Type="http://schemas.openxmlformats.org/officeDocument/2006/relationships/hyperlink" Target="https://yadi.sk/d/mD03zgAcxekEi" TargetMode="External" /><Relationship Id="rId83" Type="http://schemas.openxmlformats.org/officeDocument/2006/relationships/hyperlink" Target="https://yadi.sk/d/mD03zgAcxekEi" TargetMode="External" /><Relationship Id="rId84" Type="http://schemas.openxmlformats.org/officeDocument/2006/relationships/hyperlink" Target="https://yadi.sk/d/mD03zgAcxekEi" TargetMode="External" /><Relationship Id="rId85" Type="http://schemas.openxmlformats.org/officeDocument/2006/relationships/hyperlink" Target="https://yadi.sk/d/mD03zgAcxekEi" TargetMode="External" /><Relationship Id="rId86" Type="http://schemas.openxmlformats.org/officeDocument/2006/relationships/hyperlink" Target="https://yadi.sk/d/mD03zgAcxekEi" TargetMode="External" /><Relationship Id="rId87" Type="http://schemas.openxmlformats.org/officeDocument/2006/relationships/hyperlink" Target="https://yadi.sk/d/mD03zgAcxekEi" TargetMode="External" /><Relationship Id="rId88" Type="http://schemas.openxmlformats.org/officeDocument/2006/relationships/hyperlink" Target="https://yadi.sk/d/mD03zgAcxekEi" TargetMode="External" /><Relationship Id="rId89" Type="http://schemas.openxmlformats.org/officeDocument/2006/relationships/hyperlink" Target="https://yadi.sk/d/qIhipW6zxemDJ" TargetMode="External" /><Relationship Id="rId90" Type="http://schemas.openxmlformats.org/officeDocument/2006/relationships/hyperlink" Target="https://yadi.sk/d/qIhipW6zxemDJ" TargetMode="External" /><Relationship Id="rId91" Type="http://schemas.openxmlformats.org/officeDocument/2006/relationships/hyperlink" Target="https://yadi.sk/d/qIhipW6zxemDJ" TargetMode="External" /><Relationship Id="rId92" Type="http://schemas.openxmlformats.org/officeDocument/2006/relationships/hyperlink" Target="https://yadi.sk/d/qIhipW6zxemDJ" TargetMode="External" /><Relationship Id="rId93" Type="http://schemas.openxmlformats.org/officeDocument/2006/relationships/hyperlink" Target="https://yadi.sk/d/qIhipW6zxemDJ" TargetMode="External" /><Relationship Id="rId94" Type="http://schemas.openxmlformats.org/officeDocument/2006/relationships/hyperlink" Target="https://yadi.sk/d/qIhipW6zxemDJ" TargetMode="External" /><Relationship Id="rId95" Type="http://schemas.openxmlformats.org/officeDocument/2006/relationships/hyperlink" Target="https://yadi.sk/d/qIhipW6zxemDJ" TargetMode="External" /><Relationship Id="rId96" Type="http://schemas.openxmlformats.org/officeDocument/2006/relationships/hyperlink" Target="https://yadi.sk/d/Pe1rANctxecio" TargetMode="External" /><Relationship Id="rId97" Type="http://schemas.openxmlformats.org/officeDocument/2006/relationships/hyperlink" Target="https://yadi.sk/d/Pe1rANctxecio" TargetMode="External" /><Relationship Id="rId98" Type="http://schemas.openxmlformats.org/officeDocument/2006/relationships/hyperlink" Target="https://yadi.sk/d/Pe1rANctxecio" TargetMode="External" /><Relationship Id="rId99" Type="http://schemas.openxmlformats.org/officeDocument/2006/relationships/hyperlink" Target="https://yadi.sk/d/Pe1rANctxecio" TargetMode="External" /><Relationship Id="rId100" Type="http://schemas.openxmlformats.org/officeDocument/2006/relationships/hyperlink" Target="https://yadi.sk/d/Pe1rANctxecio" TargetMode="External" /><Relationship Id="rId101" Type="http://schemas.openxmlformats.org/officeDocument/2006/relationships/hyperlink" Target="https://yadi.sk/d/Pe1rANctxecio" TargetMode="External" /><Relationship Id="rId102" Type="http://schemas.openxmlformats.org/officeDocument/2006/relationships/hyperlink" Target="https://yadi.sk/d/Pe1rANctxecio" TargetMode="External" /><Relationship Id="rId103" Type="http://schemas.openxmlformats.org/officeDocument/2006/relationships/hyperlink" Target="https://yadi.sk/d/mD03zgAcxekEi" TargetMode="External" /><Relationship Id="rId104" Type="http://schemas.openxmlformats.org/officeDocument/2006/relationships/hyperlink" Target="https://yadi.sk/d/Y-wkypTY3C2iX4" TargetMode="External" /><Relationship Id="rId105" Type="http://schemas.openxmlformats.org/officeDocument/2006/relationships/hyperlink" Target="https://yadi.sk/d/Y-wkypTY3C2iX4" TargetMode="External" /><Relationship Id="rId106" Type="http://schemas.openxmlformats.org/officeDocument/2006/relationships/hyperlink" Target="https://yadi.sk/d/Y-wkypTY3C2iX4" TargetMode="External" /><Relationship Id="rId107" Type="http://schemas.openxmlformats.org/officeDocument/2006/relationships/hyperlink" Target="https://yadi.sk/d/Y-wkypTY3C2iX4" TargetMode="External" /><Relationship Id="rId108" Type="http://schemas.openxmlformats.org/officeDocument/2006/relationships/hyperlink" Target="https://yadi.sk/d/Y-wkypTY3C2iX4" TargetMode="External" /><Relationship Id="rId109" Type="http://schemas.openxmlformats.org/officeDocument/2006/relationships/hyperlink" Target="https://yadi.sk/d/Y-wkypTY3C2iX4" TargetMode="External" /><Relationship Id="rId110" Type="http://schemas.openxmlformats.org/officeDocument/2006/relationships/hyperlink" Target="https://yadi.sk/d/dVJ9i2hF3GK8jP" TargetMode="External" /><Relationship Id="rId111" Type="http://schemas.openxmlformats.org/officeDocument/2006/relationships/hyperlink" Target="https://yadi.sk/d/dVJ9i2hF3GK8jP" TargetMode="External" /><Relationship Id="rId112" Type="http://schemas.openxmlformats.org/officeDocument/2006/relationships/hyperlink" Target="https://yadi.sk/d/KFpJG34A3Lb92Q" TargetMode="External" /><Relationship Id="rId113" Type="http://schemas.openxmlformats.org/officeDocument/2006/relationships/hyperlink" Target="https://yadi.sk/d/KFpJG34A3Lb92Q" TargetMode="External" /><Relationship Id="rId114" Type="http://schemas.openxmlformats.org/officeDocument/2006/relationships/hyperlink" Target="https://yadi.sk/d/KFpJG34A3Lb92Q" TargetMode="External" /><Relationship Id="rId115" Type="http://schemas.openxmlformats.org/officeDocument/2006/relationships/hyperlink" Target="https://yadi.sk/d/KFpJG34A3Lb92Q" TargetMode="External" /><Relationship Id="rId116" Type="http://schemas.openxmlformats.org/officeDocument/2006/relationships/hyperlink" Target="https://yadi.sk/d/KFpJG34A3Lb92Q" TargetMode="External" /><Relationship Id="rId117" Type="http://schemas.openxmlformats.org/officeDocument/2006/relationships/hyperlink" Target="https://yadi.sk/d/KFpJG34A3Lb92Q" TargetMode="External" /><Relationship Id="rId118" Type="http://schemas.openxmlformats.org/officeDocument/2006/relationships/hyperlink" Target="https://yadi.sk/d/KFpJG34A3Lb92Q" TargetMode="External" /><Relationship Id="rId119" Type="http://schemas.openxmlformats.org/officeDocument/2006/relationships/hyperlink" Target="https://yadi.sk/d/KFpJG34A3Lb92Q" TargetMode="External" /><Relationship Id="rId120" Type="http://schemas.openxmlformats.org/officeDocument/2006/relationships/hyperlink" Target="https://yadi.sk/d/KFpJG34A3Lb92Q" TargetMode="External" /><Relationship Id="rId121" Type="http://schemas.openxmlformats.org/officeDocument/2006/relationships/hyperlink" Target="https://yadi.sk/d/KFpJG34A3Lb92Q" TargetMode="External" /><Relationship Id="rId122" Type="http://schemas.openxmlformats.org/officeDocument/2006/relationships/hyperlink" Target="https://yadi.sk/d/KFpJG34A3Lb92Q" TargetMode="External" /><Relationship Id="rId123" Type="http://schemas.openxmlformats.org/officeDocument/2006/relationships/hyperlink" Target="https://yadi.sk/d/KFpJG34A3Lb92Q" TargetMode="External" /><Relationship Id="rId124" Type="http://schemas.openxmlformats.org/officeDocument/2006/relationships/hyperlink" Target="https://yadi.sk/d/KFpJG34A3Lb92Q" TargetMode="External" /><Relationship Id="rId125" Type="http://schemas.openxmlformats.org/officeDocument/2006/relationships/hyperlink" Target="https://yadi.sk/d/KFpJG34A3Lb92Q" TargetMode="External" /><Relationship Id="rId126" Type="http://schemas.openxmlformats.org/officeDocument/2006/relationships/hyperlink" Target="https://yadi.sk/d/KFpJG34A3Lb92Q" TargetMode="External" /><Relationship Id="rId127" Type="http://schemas.openxmlformats.org/officeDocument/2006/relationships/hyperlink" Target="https://yadi.sk/d/KFpJG34A3Lb92Q" TargetMode="External" /><Relationship Id="rId128" Type="http://schemas.openxmlformats.org/officeDocument/2006/relationships/hyperlink" Target="https://yadi.sk/d/KFpJG34A3Lb92Q" TargetMode="External" /><Relationship Id="rId129" Type="http://schemas.openxmlformats.org/officeDocument/2006/relationships/hyperlink" Target="https://yadi.sk/d/KFpJG34A3Lb92Q" TargetMode="External" /><Relationship Id="rId130" Type="http://schemas.openxmlformats.org/officeDocument/2006/relationships/hyperlink" Target="https://yadi.sk/d/KFpJG34A3Lb92Q" TargetMode="External" /><Relationship Id="rId131" Type="http://schemas.openxmlformats.org/officeDocument/2006/relationships/hyperlink" Target="https://yadi.sk/d/KFpJG34A3Lb92Q" TargetMode="External" /><Relationship Id="rId132" Type="http://schemas.openxmlformats.org/officeDocument/2006/relationships/hyperlink" Target="https://yadi.sk/d/KFpJG34A3Lb92Q" TargetMode="External" /><Relationship Id="rId133" Type="http://schemas.openxmlformats.org/officeDocument/2006/relationships/hyperlink" Target="https://yadi.sk/d/KFpJG34A3Lb92Q" TargetMode="External" /><Relationship Id="rId134" Type="http://schemas.openxmlformats.org/officeDocument/2006/relationships/hyperlink" Target="https://yadi.sk/d/dVJ9i2hF3GK8jP" TargetMode="External" /><Relationship Id="rId135" Type="http://schemas.openxmlformats.org/officeDocument/2006/relationships/hyperlink" Target="https://yadi.sk/d/dVJ9i2hF3GK8jP" TargetMode="External" /><Relationship Id="rId136" Type="http://schemas.openxmlformats.org/officeDocument/2006/relationships/hyperlink" Target="https://yadi.sk/d/aJWlYMa23GK7gg" TargetMode="External" /><Relationship Id="rId137" Type="http://schemas.openxmlformats.org/officeDocument/2006/relationships/hyperlink" Target="https://yadi.sk/d/aJWlYMa23GK7gg" TargetMode="External" /><Relationship Id="rId138" Type="http://schemas.openxmlformats.org/officeDocument/2006/relationships/hyperlink" Target="https://yadi.sk/d/aJWlYMa23GK7gg" TargetMode="External" /><Relationship Id="rId139" Type="http://schemas.openxmlformats.org/officeDocument/2006/relationships/hyperlink" Target="https://yadi.sk/d/aJWlYMa23GK7gg" TargetMode="External" /><Relationship Id="rId140" Type="http://schemas.openxmlformats.org/officeDocument/2006/relationships/hyperlink" Target="https://yadi.sk/d/aJWlYMa23GK7gg" TargetMode="External" /><Relationship Id="rId141" Type="http://schemas.openxmlformats.org/officeDocument/2006/relationships/hyperlink" Target="https://yadi.sk/d/aJWlYMa23GK7gg" TargetMode="External" /><Relationship Id="rId142" Type="http://schemas.openxmlformats.org/officeDocument/2006/relationships/hyperlink" Target="https://yadi.sk/d/aJWlYMa23GK7gg" TargetMode="External" /><Relationship Id="rId143" Type="http://schemas.openxmlformats.org/officeDocument/2006/relationships/hyperlink" Target="https://yadi.sk/d/aJWlYMa23GK7gg" TargetMode="External" /><Relationship Id="rId144" Type="http://schemas.openxmlformats.org/officeDocument/2006/relationships/hyperlink" Target="https://yadi.sk/d/aJWlYMa23GK7gg" TargetMode="External" /><Relationship Id="rId145" Type="http://schemas.openxmlformats.org/officeDocument/2006/relationships/hyperlink" Target="https://yadi.sk/d/aJWlYMa23GK7gg" TargetMode="External" /><Relationship Id="rId146" Type="http://schemas.openxmlformats.org/officeDocument/2006/relationships/hyperlink" Target="https://yadi.sk/d/aJWlYMa23GK7gg" TargetMode="External" /><Relationship Id="rId147" Type="http://schemas.openxmlformats.org/officeDocument/2006/relationships/hyperlink" Target="https://yadi.sk/d/aJWlYMa23GK7gg" TargetMode="External" /><Relationship Id="rId148" Type="http://schemas.openxmlformats.org/officeDocument/2006/relationships/hyperlink" Target="https://yadi.sk/d/aJWlYMa23GK7gg" TargetMode="External" /><Relationship Id="rId149" Type="http://schemas.openxmlformats.org/officeDocument/2006/relationships/hyperlink" Target="https://yadi.sk/d/KFpJG34A3Lb92Q" TargetMode="External" /><Relationship Id="rId150" Type="http://schemas.openxmlformats.org/officeDocument/2006/relationships/hyperlink" Target="https://yadi.sk/d/aJWlYMa23GK7gg" TargetMode="External" /><Relationship Id="rId151" Type="http://schemas.openxmlformats.org/officeDocument/2006/relationships/hyperlink" Target="https://yadi.sk/d/ndq96JLS3Q3mGE" TargetMode="External" /><Relationship Id="rId152" Type="http://schemas.openxmlformats.org/officeDocument/2006/relationships/hyperlink" Target="https://yadi.sk/d/iMHi9yoj3Q3qRQ" TargetMode="External" /><Relationship Id="rId153" Type="http://schemas.openxmlformats.org/officeDocument/2006/relationships/hyperlink" Target="https://yadi.sk/d/iMHi9yoj3Q3qRQ" TargetMode="External" /><Relationship Id="rId154" Type="http://schemas.openxmlformats.org/officeDocument/2006/relationships/hyperlink" Target="https://yadi.sk/d/LnovB6Ku3Q3s6j" TargetMode="External" /><Relationship Id="rId155" Type="http://schemas.openxmlformats.org/officeDocument/2006/relationships/hyperlink" Target="https://yadi.sk/d/LnovB6Ku3Q3s6j" TargetMode="External" /><Relationship Id="rId156" Type="http://schemas.openxmlformats.org/officeDocument/2006/relationships/hyperlink" Target="https://yadi.sk/d/aJWlYMa23GK7gg" TargetMode="External" /><Relationship Id="rId157" Type="http://schemas.openxmlformats.org/officeDocument/2006/relationships/hyperlink" Target="https://yadi.sk/d/KFpJG34A3Lb92Q" TargetMode="External" /><Relationship Id="rId158" Type="http://schemas.openxmlformats.org/officeDocument/2006/relationships/hyperlink" Target="https://yadi.sk/d/KFpJG34A3Lb92Q" TargetMode="External" /><Relationship Id="rId159" Type="http://schemas.openxmlformats.org/officeDocument/2006/relationships/hyperlink" Target="https://yadi.sk/d/qIhipW6zxemDJ" TargetMode="External" /><Relationship Id="rId160" Type="http://schemas.openxmlformats.org/officeDocument/2006/relationships/hyperlink" Target="https://yadi.sk/d/Y-wkypTY3C2iX4" TargetMode="External" /><Relationship Id="rId161" Type="http://schemas.openxmlformats.org/officeDocument/2006/relationships/hyperlink" Target="http://www.meccalte.com/send_file.php?fileid=Njorgen" TargetMode="External" /><Relationship Id="rId162" Type="http://schemas.openxmlformats.org/officeDocument/2006/relationships/hyperlink" Target="http://www.meccalte.com/send_file.php?fileid=ECP28_4A.pdf" TargetMode="External" /><Relationship Id="rId163" Type="http://schemas.openxmlformats.org/officeDocument/2006/relationships/hyperlink" Target="http://www.meccalte.com/send_file.php?fileid=ECP28_4A.pdf" TargetMode="External" /><Relationship Id="rId164" Type="http://schemas.openxmlformats.org/officeDocument/2006/relationships/hyperlink" Target="http://www.meccalte.com/send_file.php?fileid=ECP28_4A.pdf" TargetMode="External" /><Relationship Id="rId165" Type="http://schemas.openxmlformats.org/officeDocument/2006/relationships/hyperlink" Target="http://www.meccalte.com/send_file.php?fileid=ECP28_4A.pdf" TargetMode="External" /><Relationship Id="rId166" Type="http://schemas.openxmlformats.org/officeDocument/2006/relationships/hyperlink" Target="http://www.meccalte.com/send_file.php?fileid=ECP28_4A.pdf" TargetMode="External" /><Relationship Id="rId167" Type="http://schemas.openxmlformats.org/officeDocument/2006/relationships/hyperlink" Target="http://www.meccalte.com/send_file.php?fileid=ECP28_4A.pdf" TargetMode="External" /><Relationship Id="rId168" Type="http://schemas.openxmlformats.org/officeDocument/2006/relationships/hyperlink" Target="http://www.meccalte.com/send_file.php?fileid=ECP28_4A.pdf" TargetMode="External" /><Relationship Id="rId169" Type="http://schemas.openxmlformats.org/officeDocument/2006/relationships/hyperlink" Target="http://www.meccalte.com/send_file.php?fileid=ECP28_4A.pdf" TargetMode="External" /><Relationship Id="rId170" Type="http://schemas.openxmlformats.org/officeDocument/2006/relationships/hyperlink" Target="http://www.meccalte.com/send_file.php?fileid=ECP32_4B.pdf" TargetMode="External" /><Relationship Id="rId171" Type="http://schemas.openxmlformats.org/officeDocument/2006/relationships/hyperlink" Target="http://www.meccalte.com/send_file.php?fileid=ECP32_4B.pdf" TargetMode="External" /><Relationship Id="rId172" Type="http://schemas.openxmlformats.org/officeDocument/2006/relationships/hyperlink" Target="https://yadi.sk/d/dVJ9i2hF3GK8jP" TargetMode="External" /><Relationship Id="rId173" Type="http://schemas.openxmlformats.org/officeDocument/2006/relationships/hyperlink" Target="http://www.meccalte.com/send_file.php?fileid=ECP34_4A.pdf" TargetMode="External" /><Relationship Id="rId174" Type="http://schemas.openxmlformats.org/officeDocument/2006/relationships/hyperlink" Target="http://www.meccalte.com/send_file.php?fileid=NPE32%20specifiche" TargetMode="External" /><Relationship Id="rId175" Type="http://schemas.openxmlformats.org/officeDocument/2006/relationships/hyperlink" Target="https://yadi.sk/d/8XfphGnt3DChfE" TargetMode="External" /><Relationship Id="rId176" Type="http://schemas.openxmlformats.org/officeDocument/2006/relationships/hyperlink" Target="https://yadi.sk/d/8XfphGnt3DChfE" TargetMode="External" /><Relationship Id="rId177" Type="http://schemas.openxmlformats.org/officeDocument/2006/relationships/hyperlink" Target="https://yadi.sk/d/8XfphGnt3DChfE" TargetMode="External" /><Relationship Id="rId178" Type="http://schemas.openxmlformats.org/officeDocument/2006/relationships/hyperlink" Target="https://yadi.sk/d/KFpJG34A3Lb92Q" TargetMode="External" /><Relationship Id="rId179" Type="http://schemas.openxmlformats.org/officeDocument/2006/relationships/hyperlink" Target="https://yadi.sk/d/KFpJG34A3Lb92Q" TargetMode="External" /><Relationship Id="rId180" Type="http://schemas.openxmlformats.org/officeDocument/2006/relationships/hyperlink" Target="https://yadi.sk/d/KFpJG34A3Lb92Q" TargetMode="External" /><Relationship Id="rId18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C358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AH34" sqref="AH34"/>
    </sheetView>
  </sheetViews>
  <sheetFormatPr defaultColWidth="9.00390625" defaultRowHeight="12.75" outlineLevelRow="1" outlineLevelCol="1"/>
  <cols>
    <col min="1" max="1" width="7.75390625" style="36" customWidth="1"/>
    <col min="2" max="2" width="20.75390625" style="0" customWidth="1"/>
    <col min="3" max="3" width="7.125" style="0" customWidth="1"/>
    <col min="4" max="4" width="7.625" style="0" customWidth="1"/>
    <col min="5" max="5" width="7.25390625" style="0" customWidth="1"/>
    <col min="6" max="6" width="8.00390625" style="0" customWidth="1"/>
    <col min="7" max="7" width="11.75390625" style="1" customWidth="1"/>
    <col min="8" max="8" width="5.375" style="8" customWidth="1" outlineLevel="1"/>
    <col min="9" max="9" width="7.625" style="8" bestFit="1" customWidth="1" outlineLevel="1"/>
    <col min="10" max="10" width="5.25390625" style="8" customWidth="1" outlineLevel="1"/>
    <col min="11" max="12" width="3.625" style="8" customWidth="1" outlineLevel="1"/>
    <col min="13" max="13" width="3.25390625" style="8" customWidth="1" outlineLevel="1"/>
    <col min="14" max="14" width="3.625" style="8" customWidth="1" outlineLevel="1"/>
    <col min="15" max="16" width="3.75390625" style="8" customWidth="1" outlineLevel="1"/>
    <col min="17" max="17" width="16.875" style="8" customWidth="1" outlineLevel="1"/>
    <col min="18" max="18" width="4.625" style="8" bestFit="1" customWidth="1" outlineLevel="1"/>
    <col min="19" max="23" width="3.25390625" style="8" customWidth="1" outlineLevel="1"/>
    <col min="24" max="24" width="4.25390625" style="8" customWidth="1" outlineLevel="1"/>
    <col min="25" max="25" width="3.25390625" style="10" customWidth="1" outlineLevel="1"/>
    <col min="26" max="26" width="3.25390625" style="0" customWidth="1" outlineLevel="1"/>
    <col min="27" max="27" width="5.00390625" style="7" bestFit="1" customWidth="1"/>
    <col min="28" max="28" width="10.75390625" style="0" customWidth="1"/>
    <col min="29" max="29" width="17.25390625" style="255" customWidth="1"/>
  </cols>
  <sheetData>
    <row r="1" spans="1:2" ht="12.75" customHeight="1">
      <c r="A1" s="295">
        <v>2021</v>
      </c>
      <c r="B1" s="24"/>
    </row>
    <row r="2" spans="1:18" ht="15.75" customHeight="1">
      <c r="A2" s="295"/>
      <c r="E2" t="s">
        <v>371</v>
      </c>
      <c r="G2" s="3"/>
      <c r="J2" s="9"/>
      <c r="K2" s="9"/>
      <c r="L2" s="9"/>
      <c r="M2" s="9"/>
      <c r="N2" s="9"/>
      <c r="O2" s="9"/>
      <c r="P2" s="9"/>
      <c r="Q2" s="9"/>
      <c r="R2" s="9"/>
    </row>
    <row r="3" spans="1:18" ht="12.75" customHeight="1">
      <c r="A3" s="295"/>
      <c r="E3" s="5" t="s">
        <v>0</v>
      </c>
      <c r="G3" s="3"/>
      <c r="J3" s="9"/>
      <c r="K3" s="9"/>
      <c r="L3" s="9"/>
      <c r="M3" s="9"/>
      <c r="N3" s="9"/>
      <c r="O3" s="9"/>
      <c r="P3" s="9"/>
      <c r="Q3" s="9"/>
      <c r="R3" s="9"/>
    </row>
    <row r="4" spans="1:18" ht="12.75" customHeight="1">
      <c r="A4" s="295"/>
      <c r="E4" s="5" t="s">
        <v>254</v>
      </c>
      <c r="G4" s="3"/>
      <c r="J4" s="9"/>
      <c r="K4" s="9"/>
      <c r="L4" s="9"/>
      <c r="M4" s="9"/>
      <c r="N4" s="9"/>
      <c r="O4" s="9"/>
      <c r="P4" s="9"/>
      <c r="Q4" s="9"/>
      <c r="R4" s="9"/>
    </row>
    <row r="5" spans="1:29" s="118" customFormat="1" ht="15" customHeight="1" thickBot="1">
      <c r="A5" s="296"/>
      <c r="E5" s="119"/>
      <c r="G5" s="120"/>
      <c r="H5" s="121"/>
      <c r="I5" s="121"/>
      <c r="J5" s="122"/>
      <c r="K5" s="122"/>
      <c r="L5" s="122"/>
      <c r="M5" s="122"/>
      <c r="N5" s="122"/>
      <c r="O5" s="122"/>
      <c r="P5" s="122"/>
      <c r="Q5" s="122"/>
      <c r="R5" s="122"/>
      <c r="S5" s="121"/>
      <c r="T5" s="121"/>
      <c r="U5" s="121"/>
      <c r="V5" s="121"/>
      <c r="W5" s="121"/>
      <c r="X5" s="121"/>
      <c r="Y5" s="123"/>
      <c r="AA5" s="124"/>
      <c r="AC5" s="256"/>
    </row>
    <row r="6" spans="1:27" ht="95.25" customHeight="1">
      <c r="A6" s="302" t="s">
        <v>842</v>
      </c>
      <c r="B6" s="112"/>
      <c r="C6" s="298" t="s">
        <v>202</v>
      </c>
      <c r="D6" s="298"/>
      <c r="E6" s="299" t="s">
        <v>203</v>
      </c>
      <c r="F6" s="299"/>
      <c r="G6" s="31" t="s">
        <v>687</v>
      </c>
      <c r="H6" s="297" t="s">
        <v>370</v>
      </c>
      <c r="I6" s="102" t="s">
        <v>337</v>
      </c>
      <c r="J6" s="297" t="s">
        <v>196</v>
      </c>
      <c r="K6" s="297" t="s">
        <v>182</v>
      </c>
      <c r="L6" s="297" t="s">
        <v>211</v>
      </c>
      <c r="M6" s="297" t="s">
        <v>183</v>
      </c>
      <c r="N6" s="297" t="s">
        <v>369</v>
      </c>
      <c r="O6" s="297" t="s">
        <v>185</v>
      </c>
      <c r="P6" s="297" t="s">
        <v>268</v>
      </c>
      <c r="Q6" s="102" t="s">
        <v>608</v>
      </c>
      <c r="R6" s="102" t="s">
        <v>609</v>
      </c>
      <c r="S6" s="297" t="s">
        <v>186</v>
      </c>
      <c r="T6" s="297" t="s">
        <v>187</v>
      </c>
      <c r="U6" s="297" t="s">
        <v>188</v>
      </c>
      <c r="V6" s="297" t="s">
        <v>189</v>
      </c>
      <c r="W6" s="297" t="s">
        <v>258</v>
      </c>
      <c r="X6" s="297" t="s">
        <v>451</v>
      </c>
      <c r="Y6" s="297" t="s">
        <v>191</v>
      </c>
      <c r="Z6" s="301" t="s">
        <v>192</v>
      </c>
      <c r="AA6" s="301" t="s">
        <v>193</v>
      </c>
    </row>
    <row r="7" spans="1:29" s="6" customFormat="1" ht="17.25" customHeight="1" thickBot="1">
      <c r="A7" s="280" t="s">
        <v>358</v>
      </c>
      <c r="B7" s="281" t="s">
        <v>255</v>
      </c>
      <c r="C7" s="2" t="s">
        <v>201</v>
      </c>
      <c r="D7" s="2" t="s">
        <v>200</v>
      </c>
      <c r="E7" s="2" t="s">
        <v>201</v>
      </c>
      <c r="F7" s="2" t="s">
        <v>200</v>
      </c>
      <c r="G7" s="32"/>
      <c r="H7" s="297"/>
      <c r="I7" s="102"/>
      <c r="J7" s="297"/>
      <c r="K7" s="297"/>
      <c r="L7" s="300"/>
      <c r="M7" s="297"/>
      <c r="N7" s="297"/>
      <c r="O7" s="297"/>
      <c r="P7" s="300"/>
      <c r="Q7" s="253"/>
      <c r="R7" s="253"/>
      <c r="S7" s="297"/>
      <c r="T7" s="297"/>
      <c r="U7" s="297"/>
      <c r="V7" s="297"/>
      <c r="W7" s="297"/>
      <c r="X7" s="297"/>
      <c r="Y7" s="297"/>
      <c r="Z7" s="301"/>
      <c r="AA7" s="301"/>
      <c r="AC7" s="255" t="s">
        <v>571</v>
      </c>
    </row>
    <row r="8" spans="1:27" ht="12.75" collapsed="1">
      <c r="A8" s="268" t="s">
        <v>312</v>
      </c>
      <c r="B8" s="81" t="s">
        <v>135</v>
      </c>
      <c r="C8" s="81" t="s">
        <v>312</v>
      </c>
      <c r="D8" s="81" t="s">
        <v>312</v>
      </c>
      <c r="E8" s="81">
        <v>1.3</v>
      </c>
      <c r="F8" s="82">
        <v>1.2</v>
      </c>
      <c r="G8" s="146">
        <v>138.48000000000002</v>
      </c>
      <c r="H8" s="71" t="s">
        <v>172</v>
      </c>
      <c r="I8" s="15" t="s">
        <v>347</v>
      </c>
      <c r="J8" s="15" t="s">
        <v>199</v>
      </c>
      <c r="K8" s="15" t="s">
        <v>173</v>
      </c>
      <c r="L8" s="15">
        <v>50</v>
      </c>
      <c r="M8" s="15" t="s">
        <v>174</v>
      </c>
      <c r="N8" s="15" t="s">
        <v>173</v>
      </c>
      <c r="O8" s="15" t="s">
        <v>178</v>
      </c>
      <c r="P8" s="15" t="s">
        <v>312</v>
      </c>
      <c r="Q8" s="15" t="s">
        <v>611</v>
      </c>
      <c r="R8" s="15" t="s">
        <v>610</v>
      </c>
      <c r="S8" s="16" t="s">
        <v>194</v>
      </c>
      <c r="T8" s="16" t="s">
        <v>194</v>
      </c>
      <c r="U8" s="16" t="s">
        <v>312</v>
      </c>
      <c r="V8" s="16" t="s">
        <v>312</v>
      </c>
      <c r="W8" s="16" t="s">
        <v>312</v>
      </c>
      <c r="X8" s="16" t="s">
        <v>312</v>
      </c>
      <c r="Y8" s="16" t="s">
        <v>312</v>
      </c>
      <c r="Z8" s="150" t="s">
        <v>312</v>
      </c>
      <c r="AA8" s="152" t="s">
        <v>180</v>
      </c>
    </row>
    <row r="9" spans="1:27" ht="12.75" hidden="1" outlineLevel="1">
      <c r="A9" s="142" t="s">
        <v>797</v>
      </c>
      <c r="B9" s="138" t="s">
        <v>800</v>
      </c>
      <c r="C9" s="2"/>
      <c r="D9" s="2"/>
      <c r="E9" s="2"/>
      <c r="F9" s="26"/>
      <c r="G9" s="147">
        <v>138.48000000000002</v>
      </c>
      <c r="H9" s="72" t="s">
        <v>172</v>
      </c>
      <c r="I9" s="11" t="s">
        <v>347</v>
      </c>
      <c r="J9" s="11" t="s">
        <v>199</v>
      </c>
      <c r="K9" s="11" t="s">
        <v>173</v>
      </c>
      <c r="L9" s="11">
        <v>50</v>
      </c>
      <c r="M9" s="11" t="s">
        <v>174</v>
      </c>
      <c r="N9" s="11" t="s">
        <v>173</v>
      </c>
      <c r="O9" s="11" t="s">
        <v>178</v>
      </c>
      <c r="P9" s="11" t="s">
        <v>278</v>
      </c>
      <c r="Q9" s="11" t="s">
        <v>611</v>
      </c>
      <c r="R9" s="11" t="s">
        <v>610</v>
      </c>
      <c r="S9" s="12" t="s">
        <v>194</v>
      </c>
      <c r="T9" s="12" t="s">
        <v>312</v>
      </c>
      <c r="U9" s="12" t="s">
        <v>312</v>
      </c>
      <c r="V9" s="12" t="s">
        <v>312</v>
      </c>
      <c r="W9" s="12" t="s">
        <v>312</v>
      </c>
      <c r="X9" s="12" t="s">
        <v>312</v>
      </c>
      <c r="Y9" s="12" t="s">
        <v>312</v>
      </c>
      <c r="Z9" s="151" t="s">
        <v>312</v>
      </c>
      <c r="AA9" s="70" t="s">
        <v>180</v>
      </c>
    </row>
    <row r="10" spans="1:27" ht="12.75" hidden="1" outlineLevel="1">
      <c r="A10" s="142" t="s">
        <v>326</v>
      </c>
      <c r="B10" s="138" t="s">
        <v>566</v>
      </c>
      <c r="C10" s="2"/>
      <c r="D10" s="2"/>
      <c r="E10" s="2"/>
      <c r="F10" s="26"/>
      <c r="G10" s="147">
        <v>162</v>
      </c>
      <c r="H10" s="72" t="s">
        <v>172</v>
      </c>
      <c r="I10" s="11" t="s">
        <v>347</v>
      </c>
      <c r="J10" s="11" t="s">
        <v>199</v>
      </c>
      <c r="K10" s="11" t="s">
        <v>173</v>
      </c>
      <c r="L10" s="11">
        <v>50</v>
      </c>
      <c r="M10" s="11" t="s">
        <v>174</v>
      </c>
      <c r="N10" s="11" t="s">
        <v>173</v>
      </c>
      <c r="O10" s="11" t="s">
        <v>178</v>
      </c>
      <c r="P10" s="11" t="s">
        <v>278</v>
      </c>
      <c r="Q10" s="11" t="s">
        <v>611</v>
      </c>
      <c r="R10" s="11" t="s">
        <v>610</v>
      </c>
      <c r="S10" s="12" t="s">
        <v>194</v>
      </c>
      <c r="T10" s="12" t="s">
        <v>312</v>
      </c>
      <c r="U10" s="12" t="s">
        <v>312</v>
      </c>
      <c r="V10" s="12" t="s">
        <v>312</v>
      </c>
      <c r="W10" s="12" t="s">
        <v>312</v>
      </c>
      <c r="X10" s="12" t="s">
        <v>312</v>
      </c>
      <c r="Y10" s="12" t="s">
        <v>312</v>
      </c>
      <c r="Z10" s="151" t="s">
        <v>312</v>
      </c>
      <c r="AA10" s="70" t="s">
        <v>180</v>
      </c>
    </row>
    <row r="11" spans="1:27" ht="12.75" collapsed="1">
      <c r="A11" s="142" t="s">
        <v>312</v>
      </c>
      <c r="B11" s="2" t="s">
        <v>136</v>
      </c>
      <c r="C11" s="2" t="s">
        <v>312</v>
      </c>
      <c r="D11" s="2" t="s">
        <v>312</v>
      </c>
      <c r="E11" s="2">
        <v>2</v>
      </c>
      <c r="F11" s="26">
        <v>1.8</v>
      </c>
      <c r="G11" s="148">
        <v>152.88</v>
      </c>
      <c r="H11" s="72" t="s">
        <v>172</v>
      </c>
      <c r="I11" s="11" t="s">
        <v>347</v>
      </c>
      <c r="J11" s="11" t="s">
        <v>199</v>
      </c>
      <c r="K11" s="11" t="s">
        <v>173</v>
      </c>
      <c r="L11" s="11">
        <v>50</v>
      </c>
      <c r="M11" s="11" t="s">
        <v>174</v>
      </c>
      <c r="N11" s="11" t="s">
        <v>173</v>
      </c>
      <c r="O11" s="11" t="s">
        <v>178</v>
      </c>
      <c r="P11" s="11" t="s">
        <v>312</v>
      </c>
      <c r="Q11" s="11" t="s">
        <v>612</v>
      </c>
      <c r="R11" s="11" t="s">
        <v>613</v>
      </c>
      <c r="S11" s="12" t="s">
        <v>194</v>
      </c>
      <c r="T11" s="12" t="s">
        <v>194</v>
      </c>
      <c r="U11" s="12" t="s">
        <v>312</v>
      </c>
      <c r="V11" s="12" t="s">
        <v>312</v>
      </c>
      <c r="W11" s="12" t="s">
        <v>312</v>
      </c>
      <c r="X11" s="12" t="s">
        <v>312</v>
      </c>
      <c r="Y11" s="12" t="s">
        <v>312</v>
      </c>
      <c r="Z11" s="151" t="s">
        <v>312</v>
      </c>
      <c r="AA11" s="70" t="s">
        <v>180</v>
      </c>
    </row>
    <row r="12" spans="1:27" ht="12.75" hidden="1" outlineLevel="1">
      <c r="A12" s="142" t="s">
        <v>798</v>
      </c>
      <c r="B12" s="138" t="s">
        <v>801</v>
      </c>
      <c r="C12" s="2"/>
      <c r="D12" s="2"/>
      <c r="E12" s="2"/>
      <c r="F12" s="26"/>
      <c r="G12" s="149">
        <v>152.88</v>
      </c>
      <c r="H12" s="72" t="s">
        <v>172</v>
      </c>
      <c r="I12" s="11" t="s">
        <v>347</v>
      </c>
      <c r="J12" s="11" t="s">
        <v>199</v>
      </c>
      <c r="K12" s="11" t="s">
        <v>173</v>
      </c>
      <c r="L12" s="11">
        <v>50</v>
      </c>
      <c r="M12" s="11" t="s">
        <v>174</v>
      </c>
      <c r="N12" s="11" t="s">
        <v>173</v>
      </c>
      <c r="O12" s="11" t="s">
        <v>178</v>
      </c>
      <c r="P12" s="11" t="s">
        <v>288</v>
      </c>
      <c r="Q12" s="11" t="s">
        <v>612</v>
      </c>
      <c r="R12" s="11" t="s">
        <v>613</v>
      </c>
      <c r="S12" s="12" t="s">
        <v>194</v>
      </c>
      <c r="T12" s="12" t="s">
        <v>312</v>
      </c>
      <c r="U12" s="12" t="s">
        <v>312</v>
      </c>
      <c r="V12" s="12" t="s">
        <v>312</v>
      </c>
      <c r="W12" s="12" t="s">
        <v>312</v>
      </c>
      <c r="X12" s="12" t="s">
        <v>312</v>
      </c>
      <c r="Y12" s="12" t="s">
        <v>312</v>
      </c>
      <c r="Z12" s="151" t="s">
        <v>312</v>
      </c>
      <c r="AA12" s="70" t="s">
        <v>180</v>
      </c>
    </row>
    <row r="13" spans="1:27" ht="12.75" hidden="1" outlineLevel="1">
      <c r="A13" s="142" t="s">
        <v>327</v>
      </c>
      <c r="B13" s="138" t="s">
        <v>565</v>
      </c>
      <c r="C13" s="2"/>
      <c r="D13" s="2"/>
      <c r="E13" s="2"/>
      <c r="F13" s="26"/>
      <c r="G13" s="149">
        <v>176.39999999999998</v>
      </c>
      <c r="H13" s="72" t="s">
        <v>172</v>
      </c>
      <c r="I13" s="11" t="s">
        <v>347</v>
      </c>
      <c r="J13" s="11" t="s">
        <v>199</v>
      </c>
      <c r="K13" s="11" t="s">
        <v>173</v>
      </c>
      <c r="L13" s="11">
        <v>50</v>
      </c>
      <c r="M13" s="11" t="s">
        <v>174</v>
      </c>
      <c r="N13" s="11" t="s">
        <v>173</v>
      </c>
      <c r="O13" s="11" t="s">
        <v>178</v>
      </c>
      <c r="P13" s="11" t="s">
        <v>288</v>
      </c>
      <c r="Q13" s="11" t="s">
        <v>621</v>
      </c>
      <c r="R13" s="11" t="s">
        <v>613</v>
      </c>
      <c r="S13" s="12" t="s">
        <v>194</v>
      </c>
      <c r="T13" s="12" t="s">
        <v>312</v>
      </c>
      <c r="U13" s="12" t="s">
        <v>312</v>
      </c>
      <c r="V13" s="12" t="s">
        <v>312</v>
      </c>
      <c r="W13" s="12" t="s">
        <v>312</v>
      </c>
      <c r="X13" s="12" t="s">
        <v>312</v>
      </c>
      <c r="Y13" s="12" t="s">
        <v>312</v>
      </c>
      <c r="Z13" s="151" t="s">
        <v>312</v>
      </c>
      <c r="AA13" s="70" t="s">
        <v>180</v>
      </c>
    </row>
    <row r="14" spans="1:27" ht="12.75" collapsed="1">
      <c r="A14" s="142" t="s">
        <v>312</v>
      </c>
      <c r="B14" s="2" t="s">
        <v>137</v>
      </c>
      <c r="C14" s="2" t="s">
        <v>312</v>
      </c>
      <c r="D14" s="2" t="s">
        <v>312</v>
      </c>
      <c r="E14" s="2">
        <v>2.3</v>
      </c>
      <c r="F14" s="26">
        <v>2.1</v>
      </c>
      <c r="G14" s="148">
        <v>167.28</v>
      </c>
      <c r="H14" s="72" t="s">
        <v>172</v>
      </c>
      <c r="I14" s="11" t="s">
        <v>347</v>
      </c>
      <c r="J14" s="11" t="s">
        <v>199</v>
      </c>
      <c r="K14" s="11" t="s">
        <v>173</v>
      </c>
      <c r="L14" s="11">
        <v>50</v>
      </c>
      <c r="M14" s="11" t="s">
        <v>174</v>
      </c>
      <c r="N14" s="11" t="s">
        <v>173</v>
      </c>
      <c r="O14" s="11" t="s">
        <v>178</v>
      </c>
      <c r="P14" s="11" t="s">
        <v>312</v>
      </c>
      <c r="Q14" s="11" t="s">
        <v>618</v>
      </c>
      <c r="R14" s="11" t="s">
        <v>615</v>
      </c>
      <c r="S14" s="12" t="s">
        <v>194</v>
      </c>
      <c r="T14" s="12" t="s">
        <v>194</v>
      </c>
      <c r="U14" s="12" t="s">
        <v>312</v>
      </c>
      <c r="V14" s="12" t="s">
        <v>312</v>
      </c>
      <c r="W14" s="12" t="s">
        <v>312</v>
      </c>
      <c r="X14" s="12" t="s">
        <v>312</v>
      </c>
      <c r="Y14" s="12" t="s">
        <v>312</v>
      </c>
      <c r="Z14" s="151" t="s">
        <v>312</v>
      </c>
      <c r="AA14" s="70" t="s">
        <v>180</v>
      </c>
    </row>
    <row r="15" spans="1:27" ht="12.75" hidden="1" outlineLevel="1">
      <c r="A15" s="142" t="s">
        <v>799</v>
      </c>
      <c r="B15" s="139" t="s">
        <v>802</v>
      </c>
      <c r="C15" s="2"/>
      <c r="D15" s="2"/>
      <c r="E15" s="2"/>
      <c r="F15" s="26"/>
      <c r="G15" s="149">
        <v>167.28</v>
      </c>
      <c r="H15" s="72" t="s">
        <v>172</v>
      </c>
      <c r="I15" s="11" t="s">
        <v>347</v>
      </c>
      <c r="J15" s="11" t="s">
        <v>199</v>
      </c>
      <c r="K15" s="11" t="s">
        <v>173</v>
      </c>
      <c r="L15" s="11">
        <v>50</v>
      </c>
      <c r="M15" s="11" t="s">
        <v>174</v>
      </c>
      <c r="N15" s="11" t="s">
        <v>173</v>
      </c>
      <c r="O15" s="11" t="s">
        <v>178</v>
      </c>
      <c r="P15" s="11" t="s">
        <v>270</v>
      </c>
      <c r="Q15" s="11" t="s">
        <v>618</v>
      </c>
      <c r="R15" s="11" t="s">
        <v>615</v>
      </c>
      <c r="S15" s="12" t="s">
        <v>194</v>
      </c>
      <c r="T15" s="12" t="s">
        <v>312</v>
      </c>
      <c r="U15" s="12" t="s">
        <v>312</v>
      </c>
      <c r="V15" s="12" t="s">
        <v>312</v>
      </c>
      <c r="W15" s="12" t="s">
        <v>312</v>
      </c>
      <c r="X15" s="12" t="s">
        <v>312</v>
      </c>
      <c r="Y15" s="12" t="s">
        <v>312</v>
      </c>
      <c r="Z15" s="151" t="s">
        <v>312</v>
      </c>
      <c r="AA15" s="70" t="s">
        <v>180</v>
      </c>
    </row>
    <row r="16" spans="1:27" ht="12.75" hidden="1" outlineLevel="1">
      <c r="A16" s="142" t="s">
        <v>328</v>
      </c>
      <c r="B16" s="139" t="s">
        <v>567</v>
      </c>
      <c r="C16" s="2"/>
      <c r="D16" s="2"/>
      <c r="E16" s="2"/>
      <c r="F16" s="26"/>
      <c r="G16" s="149">
        <v>190.8</v>
      </c>
      <c r="H16" s="72" t="s">
        <v>172</v>
      </c>
      <c r="I16" s="11" t="s">
        <v>347</v>
      </c>
      <c r="J16" s="11" t="s">
        <v>199</v>
      </c>
      <c r="K16" s="11" t="s">
        <v>173</v>
      </c>
      <c r="L16" s="11">
        <v>50</v>
      </c>
      <c r="M16" s="11" t="s">
        <v>174</v>
      </c>
      <c r="N16" s="11" t="s">
        <v>173</v>
      </c>
      <c r="O16" s="11" t="s">
        <v>178</v>
      </c>
      <c r="P16" s="11" t="s">
        <v>270</v>
      </c>
      <c r="Q16" s="11" t="s">
        <v>614</v>
      </c>
      <c r="R16" s="11" t="s">
        <v>615</v>
      </c>
      <c r="S16" s="12" t="s">
        <v>194</v>
      </c>
      <c r="T16" s="12" t="s">
        <v>312</v>
      </c>
      <c r="U16" s="12" t="s">
        <v>312</v>
      </c>
      <c r="V16" s="12" t="s">
        <v>312</v>
      </c>
      <c r="W16" s="12" t="s">
        <v>312</v>
      </c>
      <c r="X16" s="12" t="s">
        <v>312</v>
      </c>
      <c r="Y16" s="12" t="s">
        <v>312</v>
      </c>
      <c r="Z16" s="151" t="s">
        <v>312</v>
      </c>
      <c r="AA16" s="70" t="s">
        <v>180</v>
      </c>
    </row>
    <row r="17" spans="1:27" ht="12.75" hidden="1" outlineLevel="1">
      <c r="A17" s="142" t="s">
        <v>329</v>
      </c>
      <c r="B17" s="139" t="s">
        <v>575</v>
      </c>
      <c r="C17" s="2"/>
      <c r="D17" s="2"/>
      <c r="E17" s="2"/>
      <c r="F17" s="26"/>
      <c r="G17" s="149">
        <v>190.8</v>
      </c>
      <c r="H17" s="72" t="s">
        <v>172</v>
      </c>
      <c r="I17" s="11" t="s">
        <v>347</v>
      </c>
      <c r="J17" s="11" t="s">
        <v>199</v>
      </c>
      <c r="K17" s="11" t="s">
        <v>173</v>
      </c>
      <c r="L17" s="11">
        <v>50</v>
      </c>
      <c r="M17" s="11" t="s">
        <v>174</v>
      </c>
      <c r="N17" s="11" t="s">
        <v>173</v>
      </c>
      <c r="O17" s="11" t="s">
        <v>178</v>
      </c>
      <c r="P17" s="11" t="s">
        <v>312</v>
      </c>
      <c r="Q17" s="11" t="s">
        <v>614</v>
      </c>
      <c r="R17" s="11" t="s">
        <v>615</v>
      </c>
      <c r="S17" s="12" t="s">
        <v>312</v>
      </c>
      <c r="T17" s="12" t="s">
        <v>194</v>
      </c>
      <c r="U17" s="12" t="s">
        <v>312</v>
      </c>
      <c r="V17" s="12" t="s">
        <v>312</v>
      </c>
      <c r="W17" s="12" t="s">
        <v>312</v>
      </c>
      <c r="X17" s="12" t="s">
        <v>312</v>
      </c>
      <c r="Y17" s="12" t="s">
        <v>312</v>
      </c>
      <c r="Z17" s="151" t="s">
        <v>312</v>
      </c>
      <c r="AA17" s="70" t="s">
        <v>180</v>
      </c>
    </row>
    <row r="18" spans="1:27" ht="12.75" collapsed="1">
      <c r="A18" s="142" t="s">
        <v>312</v>
      </c>
      <c r="B18" s="2" t="s">
        <v>138</v>
      </c>
      <c r="C18" s="2" t="s">
        <v>312</v>
      </c>
      <c r="D18" s="2" t="s">
        <v>312</v>
      </c>
      <c r="E18" s="2">
        <v>2.6</v>
      </c>
      <c r="F18" s="26">
        <v>2.4</v>
      </c>
      <c r="G18" s="148">
        <v>178.48000000000002</v>
      </c>
      <c r="H18" s="72" t="s">
        <v>172</v>
      </c>
      <c r="I18" s="11" t="s">
        <v>347</v>
      </c>
      <c r="J18" s="11" t="s">
        <v>199</v>
      </c>
      <c r="K18" s="11" t="s">
        <v>173</v>
      </c>
      <c r="L18" s="11">
        <v>50</v>
      </c>
      <c r="M18" s="11" t="s">
        <v>174</v>
      </c>
      <c r="N18" s="11" t="s">
        <v>173</v>
      </c>
      <c r="O18" s="11" t="s">
        <v>178</v>
      </c>
      <c r="P18" s="11" t="s">
        <v>312</v>
      </c>
      <c r="Q18" s="11" t="s">
        <v>617</v>
      </c>
      <c r="R18" s="11" t="s">
        <v>616</v>
      </c>
      <c r="S18" s="12" t="s">
        <v>194</v>
      </c>
      <c r="T18" s="12" t="s">
        <v>194</v>
      </c>
      <c r="U18" s="12" t="s">
        <v>312</v>
      </c>
      <c r="V18" s="12" t="s">
        <v>312</v>
      </c>
      <c r="W18" s="12" t="s">
        <v>312</v>
      </c>
      <c r="X18" s="12" t="s">
        <v>312</v>
      </c>
      <c r="Y18" s="12" t="s">
        <v>312</v>
      </c>
      <c r="Z18" s="151" t="s">
        <v>312</v>
      </c>
      <c r="AA18" s="70" t="s">
        <v>180</v>
      </c>
    </row>
    <row r="19" spans="1:27" ht="12.75" hidden="1" outlineLevel="1">
      <c r="A19" s="142" t="s">
        <v>804</v>
      </c>
      <c r="B19" s="139" t="s">
        <v>803</v>
      </c>
      <c r="C19" s="2"/>
      <c r="D19" s="2"/>
      <c r="E19" s="2"/>
      <c r="F19" s="26"/>
      <c r="G19" s="149">
        <v>178.48000000000002</v>
      </c>
      <c r="H19" s="72" t="s">
        <v>172</v>
      </c>
      <c r="I19" s="11" t="s">
        <v>347</v>
      </c>
      <c r="J19" s="11" t="s">
        <v>199</v>
      </c>
      <c r="K19" s="11" t="s">
        <v>173</v>
      </c>
      <c r="L19" s="11">
        <v>50</v>
      </c>
      <c r="M19" s="11" t="s">
        <v>174</v>
      </c>
      <c r="N19" s="11" t="s">
        <v>173</v>
      </c>
      <c r="O19" s="11" t="s">
        <v>178</v>
      </c>
      <c r="P19" s="11" t="s">
        <v>312</v>
      </c>
      <c r="Q19" s="11" t="s">
        <v>617</v>
      </c>
      <c r="R19" s="11" t="s">
        <v>616</v>
      </c>
      <c r="S19" s="12" t="s">
        <v>194</v>
      </c>
      <c r="T19" s="12" t="s">
        <v>312</v>
      </c>
      <c r="U19" s="12" t="s">
        <v>312</v>
      </c>
      <c r="V19" s="12" t="s">
        <v>312</v>
      </c>
      <c r="W19" s="12" t="s">
        <v>312</v>
      </c>
      <c r="X19" s="12" t="s">
        <v>312</v>
      </c>
      <c r="Y19" s="12" t="s">
        <v>312</v>
      </c>
      <c r="Z19" s="151" t="s">
        <v>312</v>
      </c>
      <c r="AA19" s="70" t="s">
        <v>180</v>
      </c>
    </row>
    <row r="20" spans="1:27" ht="12.75" hidden="1" outlineLevel="1">
      <c r="A20" s="142" t="s">
        <v>330</v>
      </c>
      <c r="B20" s="139" t="s">
        <v>568</v>
      </c>
      <c r="C20" s="2"/>
      <c r="D20" s="2"/>
      <c r="E20" s="2"/>
      <c r="F20" s="26"/>
      <c r="G20" s="149">
        <v>202</v>
      </c>
      <c r="H20" s="72" t="s">
        <v>172</v>
      </c>
      <c r="I20" s="11" t="s">
        <v>347</v>
      </c>
      <c r="J20" s="11" t="s">
        <v>199</v>
      </c>
      <c r="K20" s="11" t="s">
        <v>173</v>
      </c>
      <c r="L20" s="11">
        <v>50</v>
      </c>
      <c r="M20" s="11" t="s">
        <v>174</v>
      </c>
      <c r="N20" s="11" t="s">
        <v>173</v>
      </c>
      <c r="O20" s="11" t="s">
        <v>178</v>
      </c>
      <c r="P20" s="11" t="s">
        <v>312</v>
      </c>
      <c r="Q20" s="11" t="s">
        <v>620</v>
      </c>
      <c r="R20" s="11" t="s">
        <v>616</v>
      </c>
      <c r="S20" s="12" t="s">
        <v>194</v>
      </c>
      <c r="T20" s="12" t="s">
        <v>312</v>
      </c>
      <c r="U20" s="12" t="s">
        <v>312</v>
      </c>
      <c r="V20" s="12" t="s">
        <v>312</v>
      </c>
      <c r="W20" s="12" t="s">
        <v>312</v>
      </c>
      <c r="X20" s="12" t="s">
        <v>312</v>
      </c>
      <c r="Y20" s="12" t="s">
        <v>312</v>
      </c>
      <c r="Z20" s="151" t="s">
        <v>312</v>
      </c>
      <c r="AA20" s="70" t="s">
        <v>180</v>
      </c>
    </row>
    <row r="21" spans="1:27" ht="13.5" collapsed="1" thickBot="1">
      <c r="A21" s="142" t="s">
        <v>312</v>
      </c>
      <c r="B21" s="2" t="s">
        <v>139</v>
      </c>
      <c r="C21" s="2" t="s">
        <v>312</v>
      </c>
      <c r="D21" s="2" t="s">
        <v>312</v>
      </c>
      <c r="E21" s="2">
        <v>3.1</v>
      </c>
      <c r="F21" s="26">
        <v>2.8</v>
      </c>
      <c r="G21" s="148">
        <v>199.28</v>
      </c>
      <c r="H21" s="72" t="s">
        <v>172</v>
      </c>
      <c r="I21" s="11" t="s">
        <v>347</v>
      </c>
      <c r="J21" s="11" t="s">
        <v>199</v>
      </c>
      <c r="K21" s="11" t="s">
        <v>173</v>
      </c>
      <c r="L21" s="11">
        <v>50</v>
      </c>
      <c r="M21" s="11" t="s">
        <v>174</v>
      </c>
      <c r="N21" s="11" t="s">
        <v>173</v>
      </c>
      <c r="O21" s="11" t="s">
        <v>178</v>
      </c>
      <c r="P21" s="12" t="s">
        <v>312</v>
      </c>
      <c r="Q21" s="11" t="s">
        <v>619</v>
      </c>
      <c r="R21" s="11" t="s">
        <v>622</v>
      </c>
      <c r="S21" s="12" t="s">
        <v>194</v>
      </c>
      <c r="T21" s="12" t="s">
        <v>194</v>
      </c>
      <c r="U21" s="12" t="s">
        <v>312</v>
      </c>
      <c r="V21" s="12" t="s">
        <v>312</v>
      </c>
      <c r="W21" s="12" t="s">
        <v>312</v>
      </c>
      <c r="X21" s="12" t="s">
        <v>312</v>
      </c>
      <c r="Y21" s="12" t="s">
        <v>312</v>
      </c>
      <c r="Z21" s="151" t="s">
        <v>312</v>
      </c>
      <c r="AA21" s="70" t="s">
        <v>180</v>
      </c>
    </row>
    <row r="22" spans="1:27" ht="12.75" hidden="1" outlineLevel="1">
      <c r="A22" s="142" t="s">
        <v>806</v>
      </c>
      <c r="B22" s="139" t="s">
        <v>805</v>
      </c>
      <c r="C22" s="2"/>
      <c r="D22" s="2"/>
      <c r="E22" s="2"/>
      <c r="F22" s="26"/>
      <c r="G22" s="149">
        <v>199.28</v>
      </c>
      <c r="H22" s="72" t="s">
        <v>172</v>
      </c>
      <c r="I22" s="11" t="s">
        <v>347</v>
      </c>
      <c r="J22" s="11" t="s">
        <v>199</v>
      </c>
      <c r="K22" s="11" t="s">
        <v>173</v>
      </c>
      <c r="L22" s="11">
        <v>50</v>
      </c>
      <c r="M22" s="11" t="s">
        <v>174</v>
      </c>
      <c r="N22" s="11" t="s">
        <v>173</v>
      </c>
      <c r="O22" s="11" t="s">
        <v>178</v>
      </c>
      <c r="P22" s="11" t="s">
        <v>628</v>
      </c>
      <c r="Q22" s="11" t="s">
        <v>619</v>
      </c>
      <c r="R22" s="11" t="s">
        <v>622</v>
      </c>
      <c r="S22" s="12" t="s">
        <v>194</v>
      </c>
      <c r="T22" s="12" t="s">
        <v>312</v>
      </c>
      <c r="U22" s="12" t="s">
        <v>312</v>
      </c>
      <c r="V22" s="12" t="s">
        <v>312</v>
      </c>
      <c r="W22" s="12" t="s">
        <v>312</v>
      </c>
      <c r="X22" s="12" t="s">
        <v>312</v>
      </c>
      <c r="Y22" s="12" t="s">
        <v>312</v>
      </c>
      <c r="Z22" s="151" t="s">
        <v>312</v>
      </c>
      <c r="AA22" s="70" t="s">
        <v>180</v>
      </c>
    </row>
    <row r="23" spans="1:29" ht="13.5" hidden="1" outlineLevel="1" thickBot="1">
      <c r="A23" s="142" t="s">
        <v>331</v>
      </c>
      <c r="B23" s="139" t="s">
        <v>569</v>
      </c>
      <c r="C23" s="2"/>
      <c r="D23" s="2"/>
      <c r="E23" s="2"/>
      <c r="F23" s="26"/>
      <c r="G23" s="149">
        <v>222.8</v>
      </c>
      <c r="H23" s="72" t="s">
        <v>172</v>
      </c>
      <c r="I23" s="11" t="s">
        <v>347</v>
      </c>
      <c r="J23" s="11" t="s">
        <v>199</v>
      </c>
      <c r="K23" s="11" t="s">
        <v>173</v>
      </c>
      <c r="L23" s="11">
        <v>50</v>
      </c>
      <c r="M23" s="11" t="s">
        <v>174</v>
      </c>
      <c r="N23" s="11" t="s">
        <v>173</v>
      </c>
      <c r="O23" s="11" t="s">
        <v>178</v>
      </c>
      <c r="P23" s="11" t="s">
        <v>628</v>
      </c>
      <c r="Q23" s="11" t="s">
        <v>619</v>
      </c>
      <c r="R23" s="11" t="s">
        <v>622</v>
      </c>
      <c r="S23" s="12" t="s">
        <v>194</v>
      </c>
      <c r="T23" s="12" t="s">
        <v>312</v>
      </c>
      <c r="U23" s="12" t="s">
        <v>312</v>
      </c>
      <c r="V23" s="12" t="s">
        <v>312</v>
      </c>
      <c r="W23" s="12" t="s">
        <v>312</v>
      </c>
      <c r="X23" s="12" t="s">
        <v>312</v>
      </c>
      <c r="Y23" s="12" t="s">
        <v>312</v>
      </c>
      <c r="Z23" s="151" t="s">
        <v>312</v>
      </c>
      <c r="AA23" s="70" t="s">
        <v>180</v>
      </c>
      <c r="AC23" s="255" t="s">
        <v>624</v>
      </c>
    </row>
    <row r="24" spans="1:27" ht="12.75" collapsed="1">
      <c r="A24" s="141" t="s">
        <v>312</v>
      </c>
      <c r="B24" s="14" t="s">
        <v>140</v>
      </c>
      <c r="C24" s="14" t="s">
        <v>312</v>
      </c>
      <c r="D24" s="14" t="s">
        <v>312</v>
      </c>
      <c r="E24" s="14">
        <v>2.8</v>
      </c>
      <c r="F24" s="25">
        <v>2.5</v>
      </c>
      <c r="G24" s="146">
        <v>197.12</v>
      </c>
      <c r="H24" s="71" t="s">
        <v>172</v>
      </c>
      <c r="I24" s="15" t="s">
        <v>347</v>
      </c>
      <c r="J24" s="15" t="s">
        <v>199</v>
      </c>
      <c r="K24" s="15" t="s">
        <v>173</v>
      </c>
      <c r="L24" s="15">
        <v>50</v>
      </c>
      <c r="M24" s="15" t="s">
        <v>174</v>
      </c>
      <c r="N24" s="15" t="s">
        <v>173</v>
      </c>
      <c r="O24" s="15" t="s">
        <v>178</v>
      </c>
      <c r="P24" s="15" t="s">
        <v>312</v>
      </c>
      <c r="Q24" s="15" t="s">
        <v>629</v>
      </c>
      <c r="R24" s="15" t="s">
        <v>630</v>
      </c>
      <c r="S24" s="16" t="s">
        <v>194</v>
      </c>
      <c r="T24" s="16" t="s">
        <v>194</v>
      </c>
      <c r="U24" s="16" t="s">
        <v>194</v>
      </c>
      <c r="V24" s="16" t="s">
        <v>312</v>
      </c>
      <c r="W24" s="16" t="s">
        <v>312</v>
      </c>
      <c r="X24" s="16" t="s">
        <v>312</v>
      </c>
      <c r="Y24" s="16" t="s">
        <v>312</v>
      </c>
      <c r="Z24" s="150" t="s">
        <v>312</v>
      </c>
      <c r="AA24" s="152" t="s">
        <v>180</v>
      </c>
    </row>
    <row r="25" spans="1:27" ht="12.75" hidden="1" outlineLevel="1">
      <c r="A25" s="142" t="s">
        <v>808</v>
      </c>
      <c r="B25" s="139" t="s">
        <v>807</v>
      </c>
      <c r="C25" s="2"/>
      <c r="D25" s="2"/>
      <c r="E25" s="2"/>
      <c r="F25" s="26"/>
      <c r="G25" s="149">
        <v>197.12</v>
      </c>
      <c r="H25" s="72" t="s">
        <v>172</v>
      </c>
      <c r="I25" s="11" t="s">
        <v>347</v>
      </c>
      <c r="J25" s="11" t="s">
        <v>199</v>
      </c>
      <c r="K25" s="11" t="s">
        <v>173</v>
      </c>
      <c r="L25" s="11">
        <v>50</v>
      </c>
      <c r="M25" s="11" t="s">
        <v>174</v>
      </c>
      <c r="N25" s="11" t="s">
        <v>173</v>
      </c>
      <c r="O25" s="11" t="s">
        <v>178</v>
      </c>
      <c r="P25" s="11" t="s">
        <v>312</v>
      </c>
      <c r="Q25" s="11" t="s">
        <v>629</v>
      </c>
      <c r="R25" s="11" t="s">
        <v>630</v>
      </c>
      <c r="S25" s="12" t="s">
        <v>194</v>
      </c>
      <c r="T25" s="12" t="s">
        <v>312</v>
      </c>
      <c r="U25" s="12" t="s">
        <v>312</v>
      </c>
      <c r="V25" s="12" t="s">
        <v>312</v>
      </c>
      <c r="W25" s="12" t="s">
        <v>312</v>
      </c>
      <c r="X25" s="12" t="s">
        <v>312</v>
      </c>
      <c r="Y25" s="12" t="s">
        <v>312</v>
      </c>
      <c r="Z25" s="151" t="s">
        <v>312</v>
      </c>
      <c r="AA25" s="70" t="s">
        <v>180</v>
      </c>
    </row>
    <row r="26" spans="1:27" ht="12.75" hidden="1" outlineLevel="1">
      <c r="A26" s="142" t="s">
        <v>332</v>
      </c>
      <c r="B26" s="139" t="s">
        <v>582</v>
      </c>
      <c r="C26" s="2"/>
      <c r="D26" s="2"/>
      <c r="E26" s="2"/>
      <c r="F26" s="26"/>
      <c r="G26" s="149">
        <v>221.2</v>
      </c>
      <c r="H26" s="72" t="s">
        <v>172</v>
      </c>
      <c r="I26" s="11" t="s">
        <v>347</v>
      </c>
      <c r="J26" s="11" t="s">
        <v>199</v>
      </c>
      <c r="K26" s="11" t="s">
        <v>173</v>
      </c>
      <c r="L26" s="11">
        <v>50</v>
      </c>
      <c r="M26" s="11" t="s">
        <v>174</v>
      </c>
      <c r="N26" s="11" t="s">
        <v>173</v>
      </c>
      <c r="O26" s="11" t="s">
        <v>178</v>
      </c>
      <c r="P26" s="11" t="s">
        <v>312</v>
      </c>
      <c r="Q26" s="11" t="s">
        <v>629</v>
      </c>
      <c r="R26" s="11" t="s">
        <v>630</v>
      </c>
      <c r="S26" s="12" t="s">
        <v>194</v>
      </c>
      <c r="T26" s="12" t="s">
        <v>312</v>
      </c>
      <c r="U26" s="12" t="s">
        <v>312</v>
      </c>
      <c r="V26" s="12" t="s">
        <v>312</v>
      </c>
      <c r="W26" s="12" t="s">
        <v>312</v>
      </c>
      <c r="X26" s="12" t="s">
        <v>312</v>
      </c>
      <c r="Y26" s="12" t="s">
        <v>312</v>
      </c>
      <c r="Z26" s="151" t="s">
        <v>312</v>
      </c>
      <c r="AA26" s="70" t="s">
        <v>180</v>
      </c>
    </row>
    <row r="27" spans="1:27" ht="12.75" collapsed="1">
      <c r="A27" s="142" t="s">
        <v>312</v>
      </c>
      <c r="B27" s="2" t="s">
        <v>141</v>
      </c>
      <c r="C27" s="2" t="s">
        <v>312</v>
      </c>
      <c r="D27" s="2" t="s">
        <v>312</v>
      </c>
      <c r="E27" s="2">
        <v>3.8</v>
      </c>
      <c r="F27" s="26">
        <v>3.5</v>
      </c>
      <c r="G27" s="148">
        <v>222.72</v>
      </c>
      <c r="H27" s="72" t="s">
        <v>172</v>
      </c>
      <c r="I27" s="11" t="s">
        <v>347</v>
      </c>
      <c r="J27" s="11" t="s">
        <v>199</v>
      </c>
      <c r="K27" s="11" t="s">
        <v>173</v>
      </c>
      <c r="L27" s="11">
        <v>50</v>
      </c>
      <c r="M27" s="11" t="s">
        <v>174</v>
      </c>
      <c r="N27" s="11" t="s">
        <v>173</v>
      </c>
      <c r="O27" s="11" t="s">
        <v>178</v>
      </c>
      <c r="P27" s="11" t="s">
        <v>312</v>
      </c>
      <c r="Q27" s="11" t="s">
        <v>631</v>
      </c>
      <c r="R27" s="11" t="s">
        <v>633</v>
      </c>
      <c r="S27" s="12" t="s">
        <v>194</v>
      </c>
      <c r="T27" s="12" t="s">
        <v>194</v>
      </c>
      <c r="U27" s="12" t="s">
        <v>194</v>
      </c>
      <c r="V27" s="12" t="s">
        <v>312</v>
      </c>
      <c r="W27" s="12" t="s">
        <v>312</v>
      </c>
      <c r="X27" s="12" t="s">
        <v>312</v>
      </c>
      <c r="Y27" s="12" t="s">
        <v>312</v>
      </c>
      <c r="Z27" s="151" t="s">
        <v>312</v>
      </c>
      <c r="AA27" s="70" t="s">
        <v>180</v>
      </c>
    </row>
    <row r="28" spans="1:27" ht="12.75" hidden="1" outlineLevel="1">
      <c r="A28" s="142" t="s">
        <v>809</v>
      </c>
      <c r="B28" s="139" t="s">
        <v>810</v>
      </c>
      <c r="C28" s="2"/>
      <c r="D28" s="2"/>
      <c r="E28" s="2"/>
      <c r="F28" s="26"/>
      <c r="G28" s="149">
        <v>222.72</v>
      </c>
      <c r="H28" s="72" t="s">
        <v>172</v>
      </c>
      <c r="I28" s="11" t="s">
        <v>347</v>
      </c>
      <c r="J28" s="11" t="s">
        <v>199</v>
      </c>
      <c r="K28" s="11" t="s">
        <v>173</v>
      </c>
      <c r="L28" s="11">
        <v>50</v>
      </c>
      <c r="M28" s="11" t="s">
        <v>174</v>
      </c>
      <c r="N28" s="11" t="s">
        <v>173</v>
      </c>
      <c r="O28" s="11" t="s">
        <v>178</v>
      </c>
      <c r="P28" s="11" t="s">
        <v>312</v>
      </c>
      <c r="Q28" s="11" t="s">
        <v>631</v>
      </c>
      <c r="R28" s="11" t="s">
        <v>633</v>
      </c>
      <c r="S28" s="12" t="s">
        <v>194</v>
      </c>
      <c r="T28" s="12" t="s">
        <v>312</v>
      </c>
      <c r="U28" s="12" t="s">
        <v>312</v>
      </c>
      <c r="V28" s="12" t="s">
        <v>312</v>
      </c>
      <c r="W28" s="12" t="s">
        <v>312</v>
      </c>
      <c r="X28" s="12" t="s">
        <v>312</v>
      </c>
      <c r="Y28" s="12" t="s">
        <v>312</v>
      </c>
      <c r="Z28" s="151" t="s">
        <v>312</v>
      </c>
      <c r="AA28" s="70" t="s">
        <v>180</v>
      </c>
    </row>
    <row r="29" spans="1:29" ht="12.75" hidden="1" outlineLevel="1">
      <c r="A29" s="142" t="s">
        <v>333</v>
      </c>
      <c r="B29" s="139" t="s">
        <v>594</v>
      </c>
      <c r="C29" s="2"/>
      <c r="D29" s="2"/>
      <c r="E29" s="2"/>
      <c r="F29" s="26"/>
      <c r="G29" s="149">
        <v>246.8</v>
      </c>
      <c r="H29" s="72" t="s">
        <v>172</v>
      </c>
      <c r="I29" s="11" t="s">
        <v>347</v>
      </c>
      <c r="J29" s="11" t="s">
        <v>199</v>
      </c>
      <c r="K29" s="11" t="s">
        <v>173</v>
      </c>
      <c r="L29" s="11">
        <v>50</v>
      </c>
      <c r="M29" s="11" t="s">
        <v>174</v>
      </c>
      <c r="N29" s="11" t="s">
        <v>173</v>
      </c>
      <c r="O29" s="11" t="s">
        <v>178</v>
      </c>
      <c r="P29" s="11" t="s">
        <v>312</v>
      </c>
      <c r="Q29" s="11" t="s">
        <v>632</v>
      </c>
      <c r="R29" s="11" t="s">
        <v>633</v>
      </c>
      <c r="S29" s="12" t="s">
        <v>194</v>
      </c>
      <c r="T29" s="12" t="s">
        <v>312</v>
      </c>
      <c r="U29" s="12" t="s">
        <v>312</v>
      </c>
      <c r="V29" s="12" t="s">
        <v>312</v>
      </c>
      <c r="W29" s="12" t="s">
        <v>312</v>
      </c>
      <c r="X29" s="12" t="s">
        <v>312</v>
      </c>
      <c r="Y29" s="12" t="s">
        <v>312</v>
      </c>
      <c r="Z29" s="151" t="s">
        <v>312</v>
      </c>
      <c r="AA29" s="70" t="s">
        <v>180</v>
      </c>
      <c r="AC29" s="255" t="s">
        <v>625</v>
      </c>
    </row>
    <row r="30" spans="1:27" ht="12.75" hidden="1" outlineLevel="1">
      <c r="A30" s="142" t="s">
        <v>670</v>
      </c>
      <c r="B30" s="139" t="s">
        <v>593</v>
      </c>
      <c r="C30" s="2"/>
      <c r="D30" s="2"/>
      <c r="E30" s="2"/>
      <c r="F30" s="26"/>
      <c r="G30" s="149">
        <v>246.8</v>
      </c>
      <c r="H30" s="72" t="s">
        <v>172</v>
      </c>
      <c r="I30" s="11" t="s">
        <v>347</v>
      </c>
      <c r="J30" s="11" t="s">
        <v>199</v>
      </c>
      <c r="K30" s="11" t="s">
        <v>173</v>
      </c>
      <c r="L30" s="11">
        <v>50</v>
      </c>
      <c r="M30" s="11" t="s">
        <v>174</v>
      </c>
      <c r="N30" s="11" t="s">
        <v>173</v>
      </c>
      <c r="O30" s="11" t="s">
        <v>178</v>
      </c>
      <c r="P30" s="11" t="s">
        <v>321</v>
      </c>
      <c r="Q30" s="11" t="s">
        <v>632</v>
      </c>
      <c r="R30" s="11" t="s">
        <v>633</v>
      </c>
      <c r="S30" s="12" t="s">
        <v>194</v>
      </c>
      <c r="T30" s="12" t="s">
        <v>312</v>
      </c>
      <c r="U30" s="12" t="s">
        <v>312</v>
      </c>
      <c r="V30" s="12" t="s">
        <v>312</v>
      </c>
      <c r="W30" s="12" t="s">
        <v>312</v>
      </c>
      <c r="X30" s="12" t="s">
        <v>312</v>
      </c>
      <c r="Y30" s="12" t="s">
        <v>312</v>
      </c>
      <c r="Z30" s="151" t="s">
        <v>312</v>
      </c>
      <c r="AA30" s="70" t="s">
        <v>180</v>
      </c>
    </row>
    <row r="31" spans="1:27" ht="12.75" collapsed="1">
      <c r="A31" s="142" t="s">
        <v>312</v>
      </c>
      <c r="B31" s="2" t="s">
        <v>142</v>
      </c>
      <c r="C31" s="2" t="s">
        <v>312</v>
      </c>
      <c r="D31" s="2" t="s">
        <v>312</v>
      </c>
      <c r="E31" s="2">
        <v>4.5</v>
      </c>
      <c r="F31" s="26">
        <v>4.1</v>
      </c>
      <c r="G31" s="148">
        <v>243.52</v>
      </c>
      <c r="H31" s="72" t="s">
        <v>172</v>
      </c>
      <c r="I31" s="11" t="s">
        <v>347</v>
      </c>
      <c r="J31" s="11" t="s">
        <v>199</v>
      </c>
      <c r="K31" s="11" t="s">
        <v>173</v>
      </c>
      <c r="L31" s="11">
        <v>50</v>
      </c>
      <c r="M31" s="11" t="s">
        <v>174</v>
      </c>
      <c r="N31" s="11" t="s">
        <v>173</v>
      </c>
      <c r="O31" s="11" t="s">
        <v>178</v>
      </c>
      <c r="P31" s="11" t="s">
        <v>312</v>
      </c>
      <c r="Q31" s="11" t="s">
        <v>634</v>
      </c>
      <c r="R31" s="11" t="s">
        <v>636</v>
      </c>
      <c r="S31" s="12" t="s">
        <v>194</v>
      </c>
      <c r="T31" s="12" t="s">
        <v>194</v>
      </c>
      <c r="U31" s="12" t="s">
        <v>194</v>
      </c>
      <c r="V31" s="12" t="s">
        <v>312</v>
      </c>
      <c r="W31" s="12" t="s">
        <v>312</v>
      </c>
      <c r="X31" s="12" t="s">
        <v>312</v>
      </c>
      <c r="Y31" s="12" t="s">
        <v>312</v>
      </c>
      <c r="Z31" s="151" t="s">
        <v>312</v>
      </c>
      <c r="AA31" s="70" t="s">
        <v>180</v>
      </c>
    </row>
    <row r="32" spans="1:27" ht="12.75" hidden="1" outlineLevel="1">
      <c r="A32" s="142" t="s">
        <v>811</v>
      </c>
      <c r="B32" s="139" t="s">
        <v>812</v>
      </c>
      <c r="C32" s="2"/>
      <c r="D32" s="2"/>
      <c r="E32" s="2"/>
      <c r="F32" s="26"/>
      <c r="G32" s="149">
        <v>243.52</v>
      </c>
      <c r="H32" s="72" t="s">
        <v>172</v>
      </c>
      <c r="I32" s="11" t="s">
        <v>347</v>
      </c>
      <c r="J32" s="11" t="s">
        <v>199</v>
      </c>
      <c r="K32" s="11" t="s">
        <v>173</v>
      </c>
      <c r="L32" s="11">
        <v>50</v>
      </c>
      <c r="M32" s="11" t="s">
        <v>174</v>
      </c>
      <c r="N32" s="11" t="s">
        <v>173</v>
      </c>
      <c r="O32" s="11" t="s">
        <v>178</v>
      </c>
      <c r="P32" s="11" t="s">
        <v>308</v>
      </c>
      <c r="Q32" s="11" t="s">
        <v>635</v>
      </c>
      <c r="R32" s="11" t="s">
        <v>636</v>
      </c>
      <c r="S32" s="12" t="s">
        <v>312</v>
      </c>
      <c r="T32" s="12" t="s">
        <v>312</v>
      </c>
      <c r="U32" s="12" t="s">
        <v>194</v>
      </c>
      <c r="V32" s="12" t="s">
        <v>312</v>
      </c>
      <c r="W32" s="12" t="s">
        <v>312</v>
      </c>
      <c r="X32" s="12" t="s">
        <v>312</v>
      </c>
      <c r="Y32" s="12" t="s">
        <v>312</v>
      </c>
      <c r="Z32" s="151" t="s">
        <v>312</v>
      </c>
      <c r="AA32" s="70" t="s">
        <v>180</v>
      </c>
    </row>
    <row r="33" spans="1:27" ht="12.75" hidden="1" outlineLevel="1">
      <c r="A33" s="142" t="s">
        <v>334</v>
      </c>
      <c r="B33" s="139" t="s">
        <v>595</v>
      </c>
      <c r="C33" s="2"/>
      <c r="D33" s="2"/>
      <c r="E33" s="2"/>
      <c r="F33" s="26"/>
      <c r="G33" s="149">
        <v>267.6</v>
      </c>
      <c r="H33" s="72" t="s">
        <v>172</v>
      </c>
      <c r="I33" s="11" t="s">
        <v>347</v>
      </c>
      <c r="J33" s="11" t="s">
        <v>199</v>
      </c>
      <c r="K33" s="11" t="s">
        <v>173</v>
      </c>
      <c r="L33" s="11">
        <v>50</v>
      </c>
      <c r="M33" s="11" t="s">
        <v>174</v>
      </c>
      <c r="N33" s="11" t="s">
        <v>173</v>
      </c>
      <c r="O33" s="11" t="s">
        <v>178</v>
      </c>
      <c r="P33" s="11" t="s">
        <v>308</v>
      </c>
      <c r="Q33" s="11" t="s">
        <v>635</v>
      </c>
      <c r="R33" s="11" t="s">
        <v>636</v>
      </c>
      <c r="S33" s="12" t="s">
        <v>312</v>
      </c>
      <c r="T33" s="12" t="s">
        <v>312</v>
      </c>
      <c r="U33" s="12" t="s">
        <v>194</v>
      </c>
      <c r="V33" s="12" t="s">
        <v>312</v>
      </c>
      <c r="W33" s="12" t="s">
        <v>312</v>
      </c>
      <c r="X33" s="12" t="s">
        <v>312</v>
      </c>
      <c r="Y33" s="12" t="s">
        <v>312</v>
      </c>
      <c r="Z33" s="151" t="s">
        <v>312</v>
      </c>
      <c r="AA33" s="70" t="s">
        <v>180</v>
      </c>
    </row>
    <row r="34" spans="1:27" ht="12.75" collapsed="1">
      <c r="A34" s="142" t="s">
        <v>312</v>
      </c>
      <c r="B34" s="2" t="s">
        <v>143</v>
      </c>
      <c r="C34" s="2" t="s">
        <v>312</v>
      </c>
      <c r="D34" s="2" t="s">
        <v>312</v>
      </c>
      <c r="E34" s="2">
        <v>5.5</v>
      </c>
      <c r="F34" s="26">
        <v>5</v>
      </c>
      <c r="G34" s="148">
        <v>272.32000000000005</v>
      </c>
      <c r="H34" s="72" t="s">
        <v>172</v>
      </c>
      <c r="I34" s="11" t="s">
        <v>347</v>
      </c>
      <c r="J34" s="11" t="s">
        <v>199</v>
      </c>
      <c r="K34" s="11" t="s">
        <v>173</v>
      </c>
      <c r="L34" s="11">
        <v>50</v>
      </c>
      <c r="M34" s="11" t="s">
        <v>174</v>
      </c>
      <c r="N34" s="11" t="s">
        <v>173</v>
      </c>
      <c r="O34" s="11" t="s">
        <v>178</v>
      </c>
      <c r="P34" s="11" t="s">
        <v>312</v>
      </c>
      <c r="Q34" s="11" t="s">
        <v>638</v>
      </c>
      <c r="R34" s="11" t="s">
        <v>637</v>
      </c>
      <c r="S34" s="12" t="s">
        <v>194</v>
      </c>
      <c r="T34" s="12" t="s">
        <v>194</v>
      </c>
      <c r="U34" s="12" t="s">
        <v>194</v>
      </c>
      <c r="V34" s="12" t="s">
        <v>312</v>
      </c>
      <c r="W34" s="12" t="s">
        <v>312</v>
      </c>
      <c r="X34" s="12" t="s">
        <v>312</v>
      </c>
      <c r="Y34" s="12" t="s">
        <v>312</v>
      </c>
      <c r="Z34" s="151" t="s">
        <v>312</v>
      </c>
      <c r="AA34" s="70" t="s">
        <v>180</v>
      </c>
    </row>
    <row r="35" spans="1:27" ht="12.75" hidden="1" outlineLevel="1">
      <c r="A35" s="142" t="s">
        <v>814</v>
      </c>
      <c r="B35" s="139" t="s">
        <v>813</v>
      </c>
      <c r="C35" s="2"/>
      <c r="D35" s="2"/>
      <c r="E35" s="2"/>
      <c r="F35" s="26"/>
      <c r="G35" s="149">
        <v>272.32000000000005</v>
      </c>
      <c r="H35" s="72" t="s">
        <v>172</v>
      </c>
      <c r="I35" s="11" t="s">
        <v>347</v>
      </c>
      <c r="J35" s="11" t="s">
        <v>199</v>
      </c>
      <c r="K35" s="11" t="s">
        <v>173</v>
      </c>
      <c r="L35" s="11">
        <v>50</v>
      </c>
      <c r="M35" s="11" t="s">
        <v>174</v>
      </c>
      <c r="N35" s="11" t="s">
        <v>173</v>
      </c>
      <c r="O35" s="11" t="s">
        <v>178</v>
      </c>
      <c r="P35" s="11" t="s">
        <v>281</v>
      </c>
      <c r="Q35" s="11" t="s">
        <v>638</v>
      </c>
      <c r="R35" s="11" t="s">
        <v>637</v>
      </c>
      <c r="S35" s="12" t="s">
        <v>312</v>
      </c>
      <c r="T35" s="12" t="s">
        <v>312</v>
      </c>
      <c r="U35" s="12" t="s">
        <v>194</v>
      </c>
      <c r="V35" s="12" t="s">
        <v>312</v>
      </c>
      <c r="W35" s="12" t="s">
        <v>312</v>
      </c>
      <c r="X35" s="12" t="s">
        <v>312</v>
      </c>
      <c r="Y35" s="12" t="s">
        <v>312</v>
      </c>
      <c r="Z35" s="151" t="s">
        <v>312</v>
      </c>
      <c r="AA35" s="70" t="s">
        <v>180</v>
      </c>
    </row>
    <row r="36" spans="1:29" ht="12.75" hidden="1" outlineLevel="1">
      <c r="A36" s="142" t="s">
        <v>335</v>
      </c>
      <c r="B36" s="139" t="s">
        <v>596</v>
      </c>
      <c r="C36" s="2"/>
      <c r="D36" s="2"/>
      <c r="E36" s="2"/>
      <c r="F36" s="26"/>
      <c r="G36" s="149">
        <v>296.40000000000003</v>
      </c>
      <c r="H36" s="72" t="s">
        <v>172</v>
      </c>
      <c r="I36" s="11" t="s">
        <v>347</v>
      </c>
      <c r="J36" s="11" t="s">
        <v>199</v>
      </c>
      <c r="K36" s="11" t="s">
        <v>173</v>
      </c>
      <c r="L36" s="11">
        <v>50</v>
      </c>
      <c r="M36" s="11" t="s">
        <v>174</v>
      </c>
      <c r="N36" s="11" t="s">
        <v>173</v>
      </c>
      <c r="O36" s="11" t="s">
        <v>178</v>
      </c>
      <c r="P36" s="11" t="s">
        <v>281</v>
      </c>
      <c r="Q36" s="11" t="s">
        <v>638</v>
      </c>
      <c r="R36" s="11" t="s">
        <v>637</v>
      </c>
      <c r="S36" s="12" t="s">
        <v>312</v>
      </c>
      <c r="T36" s="12" t="s">
        <v>312</v>
      </c>
      <c r="U36" s="12" t="s">
        <v>194</v>
      </c>
      <c r="V36" s="12" t="s">
        <v>312</v>
      </c>
      <c r="W36" s="12" t="s">
        <v>312</v>
      </c>
      <c r="X36" s="12" t="s">
        <v>312</v>
      </c>
      <c r="Y36" s="12" t="s">
        <v>312</v>
      </c>
      <c r="Z36" s="151" t="s">
        <v>312</v>
      </c>
      <c r="AA36" s="70" t="s">
        <v>180</v>
      </c>
      <c r="AC36" s="255" t="s">
        <v>574</v>
      </c>
    </row>
    <row r="37" spans="1:27" ht="13.5" collapsed="1" thickBot="1">
      <c r="A37" s="142" t="s">
        <v>312</v>
      </c>
      <c r="B37" s="2" t="s">
        <v>144</v>
      </c>
      <c r="C37" s="2" t="s">
        <v>312</v>
      </c>
      <c r="D37" s="2" t="s">
        <v>312</v>
      </c>
      <c r="E37" s="2">
        <v>6.3</v>
      </c>
      <c r="F37" s="26">
        <v>5.7</v>
      </c>
      <c r="G37" s="148">
        <v>291.52000000000004</v>
      </c>
      <c r="H37" s="72" t="s">
        <v>172</v>
      </c>
      <c r="I37" s="11" t="s">
        <v>347</v>
      </c>
      <c r="J37" s="11" t="s">
        <v>199</v>
      </c>
      <c r="K37" s="11" t="s">
        <v>173</v>
      </c>
      <c r="L37" s="11">
        <v>50</v>
      </c>
      <c r="M37" s="11" t="s">
        <v>174</v>
      </c>
      <c r="N37" s="11" t="s">
        <v>173</v>
      </c>
      <c r="O37" s="11" t="s">
        <v>178</v>
      </c>
      <c r="P37" s="11" t="s">
        <v>312</v>
      </c>
      <c r="Q37" s="11" t="s">
        <v>640</v>
      </c>
      <c r="R37" s="11" t="s">
        <v>639</v>
      </c>
      <c r="S37" s="12" t="s">
        <v>194</v>
      </c>
      <c r="T37" s="12" t="s">
        <v>194</v>
      </c>
      <c r="U37" s="12" t="s">
        <v>194</v>
      </c>
      <c r="V37" s="12" t="s">
        <v>312</v>
      </c>
      <c r="W37" s="12" t="s">
        <v>312</v>
      </c>
      <c r="X37" s="12" t="s">
        <v>312</v>
      </c>
      <c r="Y37" s="12" t="s">
        <v>312</v>
      </c>
      <c r="Z37" s="151" t="s">
        <v>312</v>
      </c>
      <c r="AA37" s="70" t="s">
        <v>180</v>
      </c>
    </row>
    <row r="38" spans="1:27" ht="12.75" hidden="1" outlineLevel="1">
      <c r="A38" s="142" t="s">
        <v>815</v>
      </c>
      <c r="B38" s="139" t="s">
        <v>841</v>
      </c>
      <c r="C38" s="2"/>
      <c r="D38" s="2"/>
      <c r="E38" s="2"/>
      <c r="F38" s="26"/>
      <c r="G38" s="149">
        <v>291.52000000000004</v>
      </c>
      <c r="H38" s="72" t="s">
        <v>172</v>
      </c>
      <c r="I38" s="11" t="s">
        <v>347</v>
      </c>
      <c r="J38" s="11" t="s">
        <v>199</v>
      </c>
      <c r="K38" s="11" t="s">
        <v>173</v>
      </c>
      <c r="L38" s="11">
        <v>50</v>
      </c>
      <c r="M38" s="11" t="s">
        <v>174</v>
      </c>
      <c r="N38" s="11" t="s">
        <v>173</v>
      </c>
      <c r="O38" s="11" t="s">
        <v>178</v>
      </c>
      <c r="P38" s="11" t="s">
        <v>316</v>
      </c>
      <c r="Q38" s="11" t="s">
        <v>640</v>
      </c>
      <c r="R38" s="11" t="s">
        <v>639</v>
      </c>
      <c r="S38" s="12" t="s">
        <v>312</v>
      </c>
      <c r="T38" s="12" t="s">
        <v>312</v>
      </c>
      <c r="U38" s="12" t="s">
        <v>194</v>
      </c>
      <c r="V38" s="12" t="s">
        <v>312</v>
      </c>
      <c r="W38" s="12" t="s">
        <v>312</v>
      </c>
      <c r="X38" s="12" t="s">
        <v>312</v>
      </c>
      <c r="Y38" s="12" t="s">
        <v>312</v>
      </c>
      <c r="Z38" s="151" t="s">
        <v>312</v>
      </c>
      <c r="AA38" s="70" t="s">
        <v>180</v>
      </c>
    </row>
    <row r="39" spans="1:29" ht="13.5" hidden="1" outlineLevel="1" thickBot="1">
      <c r="A39" s="142" t="s">
        <v>336</v>
      </c>
      <c r="B39" s="139" t="s">
        <v>597</v>
      </c>
      <c r="C39" s="2"/>
      <c r="D39" s="2"/>
      <c r="E39" s="2"/>
      <c r="F39" s="26"/>
      <c r="G39" s="149">
        <v>315.6</v>
      </c>
      <c r="H39" s="72" t="s">
        <v>172</v>
      </c>
      <c r="I39" s="11" t="s">
        <v>347</v>
      </c>
      <c r="J39" s="11" t="s">
        <v>199</v>
      </c>
      <c r="K39" s="11" t="s">
        <v>173</v>
      </c>
      <c r="L39" s="11">
        <v>50</v>
      </c>
      <c r="M39" s="11" t="s">
        <v>174</v>
      </c>
      <c r="N39" s="11" t="s">
        <v>173</v>
      </c>
      <c r="O39" s="11" t="s">
        <v>178</v>
      </c>
      <c r="P39" s="11" t="s">
        <v>316</v>
      </c>
      <c r="Q39" s="11" t="s">
        <v>640</v>
      </c>
      <c r="R39" s="11" t="s">
        <v>639</v>
      </c>
      <c r="S39" s="12" t="s">
        <v>312</v>
      </c>
      <c r="T39" s="12" t="s">
        <v>312</v>
      </c>
      <c r="U39" s="12" t="s">
        <v>194</v>
      </c>
      <c r="V39" s="12" t="s">
        <v>312</v>
      </c>
      <c r="W39" s="12" t="s">
        <v>312</v>
      </c>
      <c r="X39" s="12" t="s">
        <v>312</v>
      </c>
      <c r="Y39" s="12" t="s">
        <v>312</v>
      </c>
      <c r="Z39" s="151" t="s">
        <v>312</v>
      </c>
      <c r="AA39" s="70" t="s">
        <v>180</v>
      </c>
      <c r="AC39" s="255" t="s">
        <v>627</v>
      </c>
    </row>
    <row r="40" spans="1:27" ht="12.75" collapsed="1">
      <c r="A40" s="141" t="s">
        <v>312</v>
      </c>
      <c r="B40" s="14" t="s">
        <v>148</v>
      </c>
      <c r="C40" s="14" t="s">
        <v>312</v>
      </c>
      <c r="D40" s="14" t="s">
        <v>312</v>
      </c>
      <c r="E40" s="14">
        <v>6.1</v>
      </c>
      <c r="F40" s="25">
        <v>5.5</v>
      </c>
      <c r="G40" s="146">
        <v>372.80000000000007</v>
      </c>
      <c r="H40" s="71" t="s">
        <v>172</v>
      </c>
      <c r="I40" s="15" t="s">
        <v>347</v>
      </c>
      <c r="J40" s="15" t="s">
        <v>199</v>
      </c>
      <c r="K40" s="15" t="s">
        <v>173</v>
      </c>
      <c r="L40" s="15">
        <v>50</v>
      </c>
      <c r="M40" s="15" t="s">
        <v>174</v>
      </c>
      <c r="N40" s="15" t="s">
        <v>170</v>
      </c>
      <c r="O40" s="15" t="s">
        <v>178</v>
      </c>
      <c r="P40" s="15" t="s">
        <v>312</v>
      </c>
      <c r="Q40" s="15" t="s">
        <v>663</v>
      </c>
      <c r="R40" s="15" t="s">
        <v>452</v>
      </c>
      <c r="S40" s="16" t="s">
        <v>194</v>
      </c>
      <c r="T40" s="16" t="s">
        <v>194</v>
      </c>
      <c r="U40" s="16" t="s">
        <v>194</v>
      </c>
      <c r="V40" s="15" t="s">
        <v>312</v>
      </c>
      <c r="W40" s="15" t="s">
        <v>312</v>
      </c>
      <c r="X40" s="258">
        <v>24</v>
      </c>
      <c r="Y40" s="224" t="s">
        <v>312</v>
      </c>
      <c r="Z40" s="254" t="s">
        <v>312</v>
      </c>
      <c r="AA40" s="152" t="s">
        <v>180</v>
      </c>
    </row>
    <row r="41" spans="1:27" ht="12.75" hidden="1" outlineLevel="1">
      <c r="A41" s="142" t="s">
        <v>456</v>
      </c>
      <c r="B41" s="139" t="s">
        <v>598</v>
      </c>
      <c r="C41" s="2"/>
      <c r="D41" s="2"/>
      <c r="E41" s="2"/>
      <c r="F41" s="26"/>
      <c r="G41" s="149">
        <v>387.64000000000004</v>
      </c>
      <c r="H41" s="72" t="s">
        <v>172</v>
      </c>
      <c r="I41" s="11" t="s">
        <v>347</v>
      </c>
      <c r="J41" s="11" t="s">
        <v>199</v>
      </c>
      <c r="K41" s="11" t="s">
        <v>173</v>
      </c>
      <c r="L41" s="11">
        <v>50</v>
      </c>
      <c r="M41" s="11" t="s">
        <v>174</v>
      </c>
      <c r="N41" s="11" t="s">
        <v>174</v>
      </c>
      <c r="O41" s="11" t="s">
        <v>178</v>
      </c>
      <c r="P41" s="85" t="s">
        <v>312</v>
      </c>
      <c r="Q41" s="85" t="s">
        <v>663</v>
      </c>
      <c r="R41" s="85" t="s">
        <v>452</v>
      </c>
      <c r="S41" s="85" t="s">
        <v>312</v>
      </c>
      <c r="T41" s="85" t="s">
        <v>312</v>
      </c>
      <c r="U41" s="85" t="s">
        <v>194</v>
      </c>
      <c r="V41" s="85" t="s">
        <v>312</v>
      </c>
      <c r="W41" s="85" t="s">
        <v>312</v>
      </c>
      <c r="X41" s="259" t="s">
        <v>312</v>
      </c>
      <c r="Y41" s="87" t="s">
        <v>312</v>
      </c>
      <c r="Z41" s="82" t="s">
        <v>312</v>
      </c>
      <c r="AA41" s="70" t="s">
        <v>180</v>
      </c>
    </row>
    <row r="42" spans="1:27" ht="12.75" hidden="1" outlineLevel="1">
      <c r="A42" s="142" t="s">
        <v>668</v>
      </c>
      <c r="B42" s="139" t="s">
        <v>667</v>
      </c>
      <c r="C42" s="2"/>
      <c r="D42" s="2"/>
      <c r="E42" s="2"/>
      <c r="F42" s="26"/>
      <c r="G42" s="149">
        <v>372.80000000000007</v>
      </c>
      <c r="H42" s="72" t="s">
        <v>172</v>
      </c>
      <c r="I42" s="11" t="s">
        <v>347</v>
      </c>
      <c r="J42" s="11" t="s">
        <v>199</v>
      </c>
      <c r="K42" s="11" t="s">
        <v>173</v>
      </c>
      <c r="L42" s="11">
        <v>50</v>
      </c>
      <c r="M42" s="11" t="s">
        <v>174</v>
      </c>
      <c r="N42" s="11" t="s">
        <v>173</v>
      </c>
      <c r="O42" s="11" t="s">
        <v>178</v>
      </c>
      <c r="P42" s="11" t="s">
        <v>290</v>
      </c>
      <c r="Q42" s="85" t="s">
        <v>675</v>
      </c>
      <c r="R42" s="85" t="s">
        <v>452</v>
      </c>
      <c r="S42" s="85" t="s">
        <v>312</v>
      </c>
      <c r="T42" s="85" t="s">
        <v>312</v>
      </c>
      <c r="U42" s="85" t="s">
        <v>312</v>
      </c>
      <c r="V42" s="85" t="s">
        <v>312</v>
      </c>
      <c r="W42" s="85" t="s">
        <v>312</v>
      </c>
      <c r="X42" s="259">
        <v>24</v>
      </c>
      <c r="Y42" s="87" t="s">
        <v>312</v>
      </c>
      <c r="Z42" s="82" t="s">
        <v>312</v>
      </c>
      <c r="AA42" s="70" t="s">
        <v>180</v>
      </c>
    </row>
    <row r="43" spans="1:27" ht="12.75" hidden="1" outlineLevel="1">
      <c r="A43" s="142" t="s">
        <v>457</v>
      </c>
      <c r="B43" s="139" t="s">
        <v>599</v>
      </c>
      <c r="C43" s="2"/>
      <c r="D43" s="2"/>
      <c r="E43" s="2"/>
      <c r="F43" s="26"/>
      <c r="G43" s="149">
        <v>431.04</v>
      </c>
      <c r="H43" s="72" t="s">
        <v>172</v>
      </c>
      <c r="I43" s="11" t="s">
        <v>347</v>
      </c>
      <c r="J43" s="11" t="s">
        <v>199</v>
      </c>
      <c r="K43" s="11" t="s">
        <v>173</v>
      </c>
      <c r="L43" s="11">
        <v>50</v>
      </c>
      <c r="M43" s="11" t="s">
        <v>174</v>
      </c>
      <c r="N43" s="11" t="s">
        <v>174</v>
      </c>
      <c r="O43" s="11" t="s">
        <v>178</v>
      </c>
      <c r="P43" s="85" t="s">
        <v>312</v>
      </c>
      <c r="Q43" s="85" t="s">
        <v>673</v>
      </c>
      <c r="R43" s="85" t="s">
        <v>452</v>
      </c>
      <c r="S43" s="85" t="s">
        <v>312</v>
      </c>
      <c r="T43" s="85" t="s">
        <v>312</v>
      </c>
      <c r="U43" s="85" t="s">
        <v>312</v>
      </c>
      <c r="V43" s="85" t="s">
        <v>312</v>
      </c>
      <c r="W43" s="85" t="s">
        <v>312</v>
      </c>
      <c r="X43" s="259">
        <v>24</v>
      </c>
      <c r="Y43" s="87" t="s">
        <v>312</v>
      </c>
      <c r="Z43" s="82" t="s">
        <v>312</v>
      </c>
      <c r="AA43" s="70" t="s">
        <v>180</v>
      </c>
    </row>
    <row r="44" spans="1:27" ht="12.75" hidden="1" outlineLevel="1">
      <c r="A44" s="142" t="s">
        <v>669</v>
      </c>
      <c r="B44" s="139" t="s">
        <v>600</v>
      </c>
      <c r="C44" s="2"/>
      <c r="D44" s="2"/>
      <c r="E44" s="2"/>
      <c r="F44" s="26"/>
      <c r="G44" s="149">
        <v>577.48</v>
      </c>
      <c r="H44" s="72" t="s">
        <v>172</v>
      </c>
      <c r="I44" s="11" t="s">
        <v>347</v>
      </c>
      <c r="J44" s="11" t="s">
        <v>199</v>
      </c>
      <c r="K44" s="11" t="s">
        <v>173</v>
      </c>
      <c r="L44" s="11">
        <v>50</v>
      </c>
      <c r="M44" s="11" t="s">
        <v>174</v>
      </c>
      <c r="N44" s="11" t="s">
        <v>174</v>
      </c>
      <c r="O44" s="11" t="s">
        <v>178</v>
      </c>
      <c r="P44" s="85" t="s">
        <v>312</v>
      </c>
      <c r="Q44" s="85" t="s">
        <v>674</v>
      </c>
      <c r="R44" s="85" t="s">
        <v>452</v>
      </c>
      <c r="S44" s="85" t="s">
        <v>312</v>
      </c>
      <c r="T44" s="85" t="s">
        <v>312</v>
      </c>
      <c r="U44" s="85" t="s">
        <v>312</v>
      </c>
      <c r="V44" s="85" t="s">
        <v>312</v>
      </c>
      <c r="W44" s="85" t="s">
        <v>312</v>
      </c>
      <c r="X44" s="259">
        <v>24</v>
      </c>
      <c r="Y44" s="87" t="s">
        <v>312</v>
      </c>
      <c r="Z44" s="82" t="s">
        <v>312</v>
      </c>
      <c r="AA44" s="70" t="s">
        <v>180</v>
      </c>
    </row>
    <row r="45" spans="1:27" ht="12.75" hidden="1" outlineLevel="1">
      <c r="A45" s="142" t="s">
        <v>671</v>
      </c>
      <c r="B45" s="139" t="s">
        <v>602</v>
      </c>
      <c r="C45" s="2"/>
      <c r="D45" s="2"/>
      <c r="E45" s="2"/>
      <c r="F45" s="26"/>
      <c r="G45" s="149">
        <v>481.44000000000005</v>
      </c>
      <c r="H45" s="72" t="s">
        <v>172</v>
      </c>
      <c r="I45" s="11" t="s">
        <v>347</v>
      </c>
      <c r="J45" s="11" t="s">
        <v>199</v>
      </c>
      <c r="K45" s="11" t="s">
        <v>173</v>
      </c>
      <c r="L45" s="11">
        <v>50</v>
      </c>
      <c r="M45" s="11" t="s">
        <v>174</v>
      </c>
      <c r="N45" s="11" t="s">
        <v>174</v>
      </c>
      <c r="O45" s="11" t="s">
        <v>178</v>
      </c>
      <c r="P45" s="85" t="s">
        <v>312</v>
      </c>
      <c r="Q45" s="85" t="s">
        <v>673</v>
      </c>
      <c r="R45" s="85" t="s">
        <v>452</v>
      </c>
      <c r="S45" s="85" t="s">
        <v>312</v>
      </c>
      <c r="T45" s="85" t="s">
        <v>312</v>
      </c>
      <c r="U45" s="85" t="s">
        <v>312</v>
      </c>
      <c r="V45" s="85" t="s">
        <v>312</v>
      </c>
      <c r="W45" s="85" t="s">
        <v>312</v>
      </c>
      <c r="X45" s="259">
        <v>24</v>
      </c>
      <c r="Y45" s="87" t="s">
        <v>312</v>
      </c>
      <c r="Z45" s="82" t="s">
        <v>312</v>
      </c>
      <c r="AA45" s="70" t="s">
        <v>180</v>
      </c>
    </row>
    <row r="46" spans="1:27" ht="12.75" hidden="1" outlineLevel="1">
      <c r="A46" s="142" t="s">
        <v>672</v>
      </c>
      <c r="B46" s="139" t="s">
        <v>601</v>
      </c>
      <c r="C46" s="2"/>
      <c r="D46" s="2"/>
      <c r="E46" s="2"/>
      <c r="F46" s="26"/>
      <c r="G46" s="149">
        <v>481.44000000000005</v>
      </c>
      <c r="H46" s="72" t="s">
        <v>172</v>
      </c>
      <c r="I46" s="11" t="s">
        <v>347</v>
      </c>
      <c r="J46" s="11" t="s">
        <v>199</v>
      </c>
      <c r="K46" s="11" t="s">
        <v>173</v>
      </c>
      <c r="L46" s="11">
        <v>50</v>
      </c>
      <c r="M46" s="11" t="s">
        <v>174</v>
      </c>
      <c r="N46" s="11" t="s">
        <v>174</v>
      </c>
      <c r="O46" s="11" t="s">
        <v>178</v>
      </c>
      <c r="P46" s="85" t="s">
        <v>312</v>
      </c>
      <c r="Q46" s="85" t="s">
        <v>673</v>
      </c>
      <c r="R46" s="85" t="s">
        <v>452</v>
      </c>
      <c r="S46" s="85" t="s">
        <v>312</v>
      </c>
      <c r="T46" s="85" t="s">
        <v>312</v>
      </c>
      <c r="U46" s="85" t="s">
        <v>312</v>
      </c>
      <c r="V46" s="85" t="s">
        <v>312</v>
      </c>
      <c r="W46" s="85" t="s">
        <v>312</v>
      </c>
      <c r="X46" s="259">
        <v>24</v>
      </c>
      <c r="Y46" s="87" t="s">
        <v>312</v>
      </c>
      <c r="Z46" s="82" t="s">
        <v>312</v>
      </c>
      <c r="AA46" s="70" t="s">
        <v>180</v>
      </c>
    </row>
    <row r="47" spans="1:27" ht="13.5" collapsed="1" thickBot="1">
      <c r="A47" s="142" t="s">
        <v>312</v>
      </c>
      <c r="B47" s="2" t="s">
        <v>149</v>
      </c>
      <c r="C47" s="2" t="s">
        <v>312</v>
      </c>
      <c r="D47" s="2" t="s">
        <v>312</v>
      </c>
      <c r="E47" s="2">
        <v>7.2</v>
      </c>
      <c r="F47" s="26">
        <v>6.5</v>
      </c>
      <c r="G47" s="148">
        <v>396.80000000000007</v>
      </c>
      <c r="H47" s="72" t="s">
        <v>172</v>
      </c>
      <c r="I47" s="11" t="s">
        <v>347</v>
      </c>
      <c r="J47" s="11" t="s">
        <v>199</v>
      </c>
      <c r="K47" s="11" t="s">
        <v>173</v>
      </c>
      <c r="L47" s="11">
        <v>50</v>
      </c>
      <c r="M47" s="11" t="s">
        <v>174</v>
      </c>
      <c r="N47" s="11" t="s">
        <v>170</v>
      </c>
      <c r="O47" s="11" t="s">
        <v>178</v>
      </c>
      <c r="P47" s="11" t="s">
        <v>312</v>
      </c>
      <c r="Q47" s="11" t="s">
        <v>663</v>
      </c>
      <c r="R47" s="11" t="s">
        <v>664</v>
      </c>
      <c r="S47" s="12" t="s">
        <v>194</v>
      </c>
      <c r="T47" s="12" t="s">
        <v>194</v>
      </c>
      <c r="U47" s="12" t="s">
        <v>194</v>
      </c>
      <c r="V47" s="11" t="s">
        <v>312</v>
      </c>
      <c r="W47" s="11" t="s">
        <v>312</v>
      </c>
      <c r="X47" s="259">
        <v>24</v>
      </c>
      <c r="Y47" s="11" t="s">
        <v>312</v>
      </c>
      <c r="Z47" s="163" t="s">
        <v>312</v>
      </c>
      <c r="AA47" s="70" t="s">
        <v>180</v>
      </c>
    </row>
    <row r="48" spans="1:27" ht="12.75" hidden="1" outlineLevel="1">
      <c r="A48" s="142" t="s">
        <v>458</v>
      </c>
      <c r="B48" s="139" t="s">
        <v>604</v>
      </c>
      <c r="C48" s="2"/>
      <c r="D48" s="2"/>
      <c r="E48" s="2"/>
      <c r="F48" s="26"/>
      <c r="G48" s="149">
        <v>412.69000000000005</v>
      </c>
      <c r="H48" s="72" t="s">
        <v>172</v>
      </c>
      <c r="I48" s="11" t="s">
        <v>347</v>
      </c>
      <c r="J48" s="11" t="s">
        <v>199</v>
      </c>
      <c r="K48" s="11" t="s">
        <v>173</v>
      </c>
      <c r="L48" s="11">
        <v>50</v>
      </c>
      <c r="M48" s="11" t="s">
        <v>174</v>
      </c>
      <c r="N48" s="11" t="s">
        <v>174</v>
      </c>
      <c r="O48" s="11" t="s">
        <v>178</v>
      </c>
      <c r="P48" s="11" t="s">
        <v>312</v>
      </c>
      <c r="Q48" s="85" t="s">
        <v>663</v>
      </c>
      <c r="R48" s="11" t="s">
        <v>664</v>
      </c>
      <c r="S48" s="11" t="s">
        <v>312</v>
      </c>
      <c r="T48" s="11" t="s">
        <v>312</v>
      </c>
      <c r="U48" s="11" t="s">
        <v>312</v>
      </c>
      <c r="V48" s="11" t="s">
        <v>312</v>
      </c>
      <c r="W48" s="11" t="s">
        <v>312</v>
      </c>
      <c r="X48" s="259">
        <v>24</v>
      </c>
      <c r="Y48" s="11" t="s">
        <v>312</v>
      </c>
      <c r="Z48" s="163" t="s">
        <v>312</v>
      </c>
      <c r="AA48" s="70" t="s">
        <v>180</v>
      </c>
    </row>
    <row r="49" spans="1:29" ht="12.75" hidden="1" outlineLevel="1">
      <c r="A49" s="142" t="s">
        <v>460</v>
      </c>
      <c r="B49" s="139" t="s">
        <v>603</v>
      </c>
      <c r="C49" s="2"/>
      <c r="D49" s="2"/>
      <c r="E49" s="2"/>
      <c r="F49" s="26"/>
      <c r="G49" s="149">
        <v>396.80000000000007</v>
      </c>
      <c r="H49" s="72" t="s">
        <v>172</v>
      </c>
      <c r="I49" s="11" t="s">
        <v>347</v>
      </c>
      <c r="J49" s="11" t="s">
        <v>199</v>
      </c>
      <c r="K49" s="11" t="s">
        <v>173</v>
      </c>
      <c r="L49" s="11">
        <v>50</v>
      </c>
      <c r="M49" s="11" t="s">
        <v>174</v>
      </c>
      <c r="N49" s="11" t="s">
        <v>173</v>
      </c>
      <c r="O49" s="11" t="s">
        <v>178</v>
      </c>
      <c r="P49" s="11" t="s">
        <v>290</v>
      </c>
      <c r="Q49" s="85" t="s">
        <v>675</v>
      </c>
      <c r="R49" s="11" t="s">
        <v>664</v>
      </c>
      <c r="S49" s="11" t="s">
        <v>312</v>
      </c>
      <c r="T49" s="11" t="s">
        <v>312</v>
      </c>
      <c r="U49" s="12" t="s">
        <v>194</v>
      </c>
      <c r="V49" s="11" t="s">
        <v>312</v>
      </c>
      <c r="W49" s="11" t="s">
        <v>312</v>
      </c>
      <c r="X49" s="259" t="s">
        <v>312</v>
      </c>
      <c r="Y49" s="11" t="s">
        <v>312</v>
      </c>
      <c r="Z49" s="163" t="s">
        <v>312</v>
      </c>
      <c r="AA49" s="70" t="s">
        <v>180</v>
      </c>
      <c r="AC49" s="255" t="s">
        <v>573</v>
      </c>
    </row>
    <row r="50" spans="1:27" ht="12.75" hidden="1" outlineLevel="1">
      <c r="A50" s="142" t="s">
        <v>686</v>
      </c>
      <c r="B50" s="139" t="s">
        <v>685</v>
      </c>
      <c r="C50" s="2"/>
      <c r="D50" s="2"/>
      <c r="E50" s="2"/>
      <c r="F50" s="26"/>
      <c r="G50" s="149">
        <v>456.09000000000003</v>
      </c>
      <c r="H50" s="72" t="s">
        <v>172</v>
      </c>
      <c r="I50" s="11" t="s">
        <v>347</v>
      </c>
      <c r="J50" s="11" t="s">
        <v>199</v>
      </c>
      <c r="K50" s="11" t="s">
        <v>173</v>
      </c>
      <c r="L50" s="11">
        <v>50</v>
      </c>
      <c r="M50" s="11" t="s">
        <v>174</v>
      </c>
      <c r="N50" s="11" t="s">
        <v>174</v>
      </c>
      <c r="O50" s="11" t="s">
        <v>178</v>
      </c>
      <c r="P50" s="11" t="s">
        <v>312</v>
      </c>
      <c r="Q50" s="85" t="s">
        <v>684</v>
      </c>
      <c r="R50" s="11" t="s">
        <v>664</v>
      </c>
      <c r="S50" s="11" t="s">
        <v>312</v>
      </c>
      <c r="T50" s="11" t="s">
        <v>312</v>
      </c>
      <c r="U50" s="11" t="s">
        <v>312</v>
      </c>
      <c r="V50" s="11" t="s">
        <v>312</v>
      </c>
      <c r="W50" s="11" t="s">
        <v>312</v>
      </c>
      <c r="X50" s="259">
        <v>24</v>
      </c>
      <c r="Y50" s="11" t="s">
        <v>312</v>
      </c>
      <c r="Z50" s="163" t="s">
        <v>312</v>
      </c>
      <c r="AA50" s="70" t="s">
        <v>180</v>
      </c>
    </row>
    <row r="51" spans="1:27" ht="12.75" hidden="1" outlineLevel="1">
      <c r="A51" s="142" t="s">
        <v>459</v>
      </c>
      <c r="B51" s="139" t="s">
        <v>605</v>
      </c>
      <c r="C51" s="2"/>
      <c r="D51" s="2"/>
      <c r="E51" s="2"/>
      <c r="F51" s="26"/>
      <c r="G51" s="149">
        <v>602.53</v>
      </c>
      <c r="H51" s="72" t="s">
        <v>172</v>
      </c>
      <c r="I51" s="11" t="s">
        <v>347</v>
      </c>
      <c r="J51" s="11" t="s">
        <v>199</v>
      </c>
      <c r="K51" s="11" t="s">
        <v>173</v>
      </c>
      <c r="L51" s="11">
        <v>50</v>
      </c>
      <c r="M51" s="11" t="s">
        <v>174</v>
      </c>
      <c r="N51" s="11" t="s">
        <v>174</v>
      </c>
      <c r="O51" s="11" t="s">
        <v>178</v>
      </c>
      <c r="P51" s="11" t="s">
        <v>312</v>
      </c>
      <c r="Q51" s="85" t="s">
        <v>674</v>
      </c>
      <c r="R51" s="11" t="s">
        <v>664</v>
      </c>
      <c r="S51" s="11" t="s">
        <v>312</v>
      </c>
      <c r="T51" s="11" t="s">
        <v>312</v>
      </c>
      <c r="U51" s="11" t="s">
        <v>312</v>
      </c>
      <c r="V51" s="11" t="s">
        <v>312</v>
      </c>
      <c r="W51" s="11" t="s">
        <v>312</v>
      </c>
      <c r="X51" s="259">
        <v>24</v>
      </c>
      <c r="Y51" s="11" t="s">
        <v>312</v>
      </c>
      <c r="Z51" s="163" t="s">
        <v>312</v>
      </c>
      <c r="AA51" s="70" t="s">
        <v>180</v>
      </c>
    </row>
    <row r="52" spans="1:27" ht="13.5" hidden="1" outlineLevel="1" thickBot="1">
      <c r="A52" s="142" t="s">
        <v>677</v>
      </c>
      <c r="B52" s="139" t="s">
        <v>606</v>
      </c>
      <c r="C52" s="2"/>
      <c r="D52" s="2"/>
      <c r="E52" s="2"/>
      <c r="F52" s="26"/>
      <c r="G52" s="149">
        <v>440.20000000000005</v>
      </c>
      <c r="H52" s="72" t="s">
        <v>172</v>
      </c>
      <c r="I52" s="11" t="s">
        <v>347</v>
      </c>
      <c r="J52" s="11" t="s">
        <v>199</v>
      </c>
      <c r="K52" s="11" t="s">
        <v>173</v>
      </c>
      <c r="L52" s="11">
        <v>50</v>
      </c>
      <c r="M52" s="11" t="s">
        <v>174</v>
      </c>
      <c r="N52" s="11" t="s">
        <v>173</v>
      </c>
      <c r="O52" s="11" t="s">
        <v>178</v>
      </c>
      <c r="P52" s="11" t="s">
        <v>290</v>
      </c>
      <c r="Q52" s="85" t="s">
        <v>676</v>
      </c>
      <c r="R52" s="11" t="s">
        <v>664</v>
      </c>
      <c r="S52" s="11" t="s">
        <v>312</v>
      </c>
      <c r="T52" s="11" t="s">
        <v>312</v>
      </c>
      <c r="U52" s="12" t="s">
        <v>194</v>
      </c>
      <c r="V52" s="11" t="s">
        <v>312</v>
      </c>
      <c r="W52" s="11" t="s">
        <v>312</v>
      </c>
      <c r="X52" s="259" t="s">
        <v>312</v>
      </c>
      <c r="Y52" s="11" t="s">
        <v>312</v>
      </c>
      <c r="Z52" s="163" t="s">
        <v>312</v>
      </c>
      <c r="AA52" s="70" t="s">
        <v>180</v>
      </c>
    </row>
    <row r="53" spans="1:27" ht="12.75" collapsed="1">
      <c r="A53" s="141" t="s">
        <v>312</v>
      </c>
      <c r="B53" s="14" t="s">
        <v>145</v>
      </c>
      <c r="C53" s="14" t="s">
        <v>312</v>
      </c>
      <c r="D53" s="14" t="s">
        <v>312</v>
      </c>
      <c r="E53" s="14">
        <v>6.6</v>
      </c>
      <c r="F53" s="25">
        <v>6</v>
      </c>
      <c r="G53" s="146">
        <v>346.08</v>
      </c>
      <c r="H53" s="71" t="s">
        <v>172</v>
      </c>
      <c r="I53" s="15" t="s">
        <v>347</v>
      </c>
      <c r="J53" s="15" t="s">
        <v>199</v>
      </c>
      <c r="K53" s="15" t="s">
        <v>173</v>
      </c>
      <c r="L53" s="15">
        <v>50</v>
      </c>
      <c r="M53" s="15" t="s">
        <v>174</v>
      </c>
      <c r="N53" s="15" t="s">
        <v>173</v>
      </c>
      <c r="O53" s="15" t="s">
        <v>178</v>
      </c>
      <c r="P53" s="15" t="s">
        <v>312</v>
      </c>
      <c r="Q53" s="15" t="s">
        <v>690</v>
      </c>
      <c r="R53" s="15" t="s">
        <v>691</v>
      </c>
      <c r="S53" s="15" t="s">
        <v>312</v>
      </c>
      <c r="T53" s="16" t="s">
        <v>194</v>
      </c>
      <c r="U53" s="16" t="s">
        <v>194</v>
      </c>
      <c r="V53" s="16" t="s">
        <v>194</v>
      </c>
      <c r="W53" s="15" t="s">
        <v>312</v>
      </c>
      <c r="X53" s="258" t="s">
        <v>312</v>
      </c>
      <c r="Y53" s="15" t="s">
        <v>312</v>
      </c>
      <c r="Z53" s="167" t="s">
        <v>312</v>
      </c>
      <c r="AA53" s="152" t="s">
        <v>180</v>
      </c>
    </row>
    <row r="54" spans="1:27" ht="12.75" hidden="1" outlineLevel="1">
      <c r="A54" s="142" t="s">
        <v>688</v>
      </c>
      <c r="B54" s="139" t="s">
        <v>689</v>
      </c>
      <c r="C54" s="2"/>
      <c r="D54" s="2"/>
      <c r="E54" s="2"/>
      <c r="F54" s="26"/>
      <c r="G54" s="149">
        <v>346.08</v>
      </c>
      <c r="H54" s="72" t="s">
        <v>172</v>
      </c>
      <c r="I54" s="11" t="s">
        <v>347</v>
      </c>
      <c r="J54" s="11" t="s">
        <v>199</v>
      </c>
      <c r="K54" s="11" t="s">
        <v>173</v>
      </c>
      <c r="L54" s="11">
        <v>50</v>
      </c>
      <c r="M54" s="11" t="s">
        <v>174</v>
      </c>
      <c r="N54" s="11" t="s">
        <v>173</v>
      </c>
      <c r="O54" s="11" t="s">
        <v>178</v>
      </c>
      <c r="P54" s="11" t="s">
        <v>284</v>
      </c>
      <c r="Q54" s="11" t="s">
        <v>690</v>
      </c>
      <c r="R54" s="11" t="s">
        <v>691</v>
      </c>
      <c r="S54" s="11" t="s">
        <v>312</v>
      </c>
      <c r="T54" s="11" t="s">
        <v>312</v>
      </c>
      <c r="U54" s="12" t="s">
        <v>194</v>
      </c>
      <c r="V54" s="11" t="s">
        <v>312</v>
      </c>
      <c r="W54" s="11" t="s">
        <v>312</v>
      </c>
      <c r="X54" s="259" t="s">
        <v>312</v>
      </c>
      <c r="Y54" s="11" t="s">
        <v>312</v>
      </c>
      <c r="Z54" s="163" t="s">
        <v>312</v>
      </c>
      <c r="AA54" s="70" t="s">
        <v>180</v>
      </c>
    </row>
    <row r="55" spans="1:27" ht="12.75" hidden="1" outlineLevel="1">
      <c r="A55" s="142" t="s">
        <v>487</v>
      </c>
      <c r="B55" s="139" t="s">
        <v>678</v>
      </c>
      <c r="C55" s="2"/>
      <c r="D55" s="2"/>
      <c r="E55" s="2"/>
      <c r="F55" s="26"/>
      <c r="G55" s="149">
        <v>375.2</v>
      </c>
      <c r="H55" s="72" t="s">
        <v>172</v>
      </c>
      <c r="I55" s="11" t="s">
        <v>347</v>
      </c>
      <c r="J55" s="11" t="s">
        <v>199</v>
      </c>
      <c r="K55" s="11" t="s">
        <v>173</v>
      </c>
      <c r="L55" s="11">
        <v>50</v>
      </c>
      <c r="M55" s="11" t="s">
        <v>174</v>
      </c>
      <c r="N55" s="11" t="s">
        <v>173</v>
      </c>
      <c r="O55" s="11" t="s">
        <v>178</v>
      </c>
      <c r="P55" s="11" t="s">
        <v>284</v>
      </c>
      <c r="Q55" s="11" t="s">
        <v>692</v>
      </c>
      <c r="R55" s="11" t="s">
        <v>691</v>
      </c>
      <c r="S55" s="11" t="s">
        <v>312</v>
      </c>
      <c r="T55" s="11" t="s">
        <v>312</v>
      </c>
      <c r="U55" s="12" t="s">
        <v>194</v>
      </c>
      <c r="V55" s="11" t="s">
        <v>312</v>
      </c>
      <c r="W55" s="11" t="s">
        <v>312</v>
      </c>
      <c r="X55" s="259" t="s">
        <v>312</v>
      </c>
      <c r="Y55" s="11" t="s">
        <v>312</v>
      </c>
      <c r="Z55" s="163" t="s">
        <v>312</v>
      </c>
      <c r="AA55" s="70" t="s">
        <v>180</v>
      </c>
    </row>
    <row r="56" spans="1:29" s="35" customFormat="1" ht="12.75" hidden="1" outlineLevel="1">
      <c r="A56" s="142" t="s">
        <v>486</v>
      </c>
      <c r="B56" s="159" t="s">
        <v>681</v>
      </c>
      <c r="C56" s="2"/>
      <c r="D56" s="2"/>
      <c r="E56" s="4"/>
      <c r="F56" s="28"/>
      <c r="G56" s="149">
        <v>559.4399999999999</v>
      </c>
      <c r="H56" s="106" t="s">
        <v>172</v>
      </c>
      <c r="I56" s="11" t="s">
        <v>347</v>
      </c>
      <c r="J56" s="33" t="s">
        <v>199</v>
      </c>
      <c r="K56" s="33" t="s">
        <v>173</v>
      </c>
      <c r="L56" s="33">
        <v>50</v>
      </c>
      <c r="M56" s="33" t="s">
        <v>174</v>
      </c>
      <c r="N56" s="33" t="s">
        <v>173</v>
      </c>
      <c r="O56" s="33" t="s">
        <v>178</v>
      </c>
      <c r="P56" s="33" t="s">
        <v>284</v>
      </c>
      <c r="Q56" s="11" t="s">
        <v>693</v>
      </c>
      <c r="R56" s="33" t="s">
        <v>691</v>
      </c>
      <c r="S56" s="11" t="s">
        <v>312</v>
      </c>
      <c r="T56" s="11" t="s">
        <v>312</v>
      </c>
      <c r="U56" s="34" t="s">
        <v>194</v>
      </c>
      <c r="V56" s="11" t="s">
        <v>312</v>
      </c>
      <c r="W56" s="11" t="s">
        <v>312</v>
      </c>
      <c r="X56" s="259" t="s">
        <v>312</v>
      </c>
      <c r="Y56" s="11" t="s">
        <v>312</v>
      </c>
      <c r="Z56" s="163" t="s">
        <v>312</v>
      </c>
      <c r="AA56" s="168" t="s">
        <v>180</v>
      </c>
      <c r="AC56" s="255"/>
    </row>
    <row r="57" spans="1:27" ht="12.75" collapsed="1">
      <c r="A57" s="142" t="s">
        <v>312</v>
      </c>
      <c r="B57" s="2" t="s">
        <v>146</v>
      </c>
      <c r="C57" s="2" t="s">
        <v>312</v>
      </c>
      <c r="D57" s="2" t="s">
        <v>312</v>
      </c>
      <c r="E57" s="2">
        <v>7.7</v>
      </c>
      <c r="F57" s="26">
        <v>7</v>
      </c>
      <c r="G57" s="148">
        <v>374.88</v>
      </c>
      <c r="H57" s="72" t="s">
        <v>172</v>
      </c>
      <c r="I57" s="11" t="s">
        <v>347</v>
      </c>
      <c r="J57" s="11" t="s">
        <v>199</v>
      </c>
      <c r="K57" s="11" t="s">
        <v>173</v>
      </c>
      <c r="L57" s="11">
        <v>50</v>
      </c>
      <c r="M57" s="11" t="s">
        <v>174</v>
      </c>
      <c r="N57" s="11" t="s">
        <v>173</v>
      </c>
      <c r="O57" s="11" t="s">
        <v>178</v>
      </c>
      <c r="P57" s="11" t="s">
        <v>312</v>
      </c>
      <c r="Q57" s="11" t="s">
        <v>697</v>
      </c>
      <c r="R57" s="11" t="s">
        <v>696</v>
      </c>
      <c r="S57" s="11" t="s">
        <v>312</v>
      </c>
      <c r="T57" s="12" t="s">
        <v>194</v>
      </c>
      <c r="U57" s="12" t="s">
        <v>194</v>
      </c>
      <c r="V57" s="12" t="s">
        <v>194</v>
      </c>
      <c r="W57" s="11" t="s">
        <v>312</v>
      </c>
      <c r="X57" s="259" t="s">
        <v>312</v>
      </c>
      <c r="Y57" s="11" t="s">
        <v>312</v>
      </c>
      <c r="Z57" s="163" t="s">
        <v>312</v>
      </c>
      <c r="AA57" s="70" t="s">
        <v>180</v>
      </c>
    </row>
    <row r="58" spans="1:29" s="35" customFormat="1" ht="12.75" hidden="1" outlineLevel="1">
      <c r="A58" s="142" t="s">
        <v>694</v>
      </c>
      <c r="B58" s="159" t="s">
        <v>695</v>
      </c>
      <c r="C58" s="2"/>
      <c r="D58" s="2"/>
      <c r="E58" s="4"/>
      <c r="F58" s="28"/>
      <c r="G58" s="149">
        <v>374.88</v>
      </c>
      <c r="H58" s="106" t="s">
        <v>172</v>
      </c>
      <c r="I58" s="11" t="s">
        <v>347</v>
      </c>
      <c r="J58" s="33" t="s">
        <v>199</v>
      </c>
      <c r="K58" s="33" t="s">
        <v>173</v>
      </c>
      <c r="L58" s="33">
        <v>50</v>
      </c>
      <c r="M58" s="33" t="s">
        <v>174</v>
      </c>
      <c r="N58" s="33" t="s">
        <v>173</v>
      </c>
      <c r="O58" s="33" t="s">
        <v>178</v>
      </c>
      <c r="P58" s="33" t="s">
        <v>281</v>
      </c>
      <c r="Q58" s="11" t="s">
        <v>697</v>
      </c>
      <c r="R58" s="11" t="s">
        <v>696</v>
      </c>
      <c r="S58" s="11" t="s">
        <v>312</v>
      </c>
      <c r="T58" s="11" t="s">
        <v>312</v>
      </c>
      <c r="U58" s="34" t="s">
        <v>194</v>
      </c>
      <c r="V58" s="11" t="s">
        <v>312</v>
      </c>
      <c r="W58" s="11" t="s">
        <v>312</v>
      </c>
      <c r="X58" s="259" t="s">
        <v>312</v>
      </c>
      <c r="Y58" s="11" t="s">
        <v>312</v>
      </c>
      <c r="Z58" s="163" t="s">
        <v>312</v>
      </c>
      <c r="AA58" s="168" t="s">
        <v>180</v>
      </c>
      <c r="AC58" s="255"/>
    </row>
    <row r="59" spans="1:29" s="35" customFormat="1" ht="12.75" hidden="1" outlineLevel="1">
      <c r="A59" s="142" t="s">
        <v>489</v>
      </c>
      <c r="B59" s="159" t="s">
        <v>679</v>
      </c>
      <c r="C59" s="2"/>
      <c r="D59" s="2"/>
      <c r="E59" s="4"/>
      <c r="F59" s="28"/>
      <c r="G59" s="149">
        <v>404</v>
      </c>
      <c r="H59" s="106" t="s">
        <v>172</v>
      </c>
      <c r="I59" s="11" t="s">
        <v>347</v>
      </c>
      <c r="J59" s="33" t="s">
        <v>199</v>
      </c>
      <c r="K59" s="33" t="s">
        <v>173</v>
      </c>
      <c r="L59" s="33">
        <v>50</v>
      </c>
      <c r="M59" s="33" t="s">
        <v>174</v>
      </c>
      <c r="N59" s="33" t="s">
        <v>173</v>
      </c>
      <c r="O59" s="33" t="s">
        <v>178</v>
      </c>
      <c r="P59" s="33" t="s">
        <v>281</v>
      </c>
      <c r="Q59" s="11" t="s">
        <v>698</v>
      </c>
      <c r="R59" s="11" t="s">
        <v>696</v>
      </c>
      <c r="S59" s="11" t="s">
        <v>312</v>
      </c>
      <c r="T59" s="11" t="s">
        <v>312</v>
      </c>
      <c r="U59" s="34" t="s">
        <v>194</v>
      </c>
      <c r="V59" s="11" t="s">
        <v>312</v>
      </c>
      <c r="W59" s="11" t="s">
        <v>312</v>
      </c>
      <c r="X59" s="259" t="s">
        <v>312</v>
      </c>
      <c r="Y59" s="11" t="s">
        <v>312</v>
      </c>
      <c r="Z59" s="163" t="s">
        <v>312</v>
      </c>
      <c r="AA59" s="168" t="s">
        <v>180</v>
      </c>
      <c r="AC59" s="255"/>
    </row>
    <row r="60" spans="1:27" ht="12.75" hidden="1" outlineLevel="1">
      <c r="A60" s="142" t="s">
        <v>488</v>
      </c>
      <c r="B60" s="139" t="s">
        <v>682</v>
      </c>
      <c r="C60" s="2"/>
      <c r="D60" s="2"/>
      <c r="E60" s="2"/>
      <c r="F60" s="26"/>
      <c r="G60" s="149">
        <v>588.24</v>
      </c>
      <c r="H60" s="72" t="s">
        <v>172</v>
      </c>
      <c r="I60" s="11" t="s">
        <v>347</v>
      </c>
      <c r="J60" s="11" t="s">
        <v>199</v>
      </c>
      <c r="K60" s="11" t="s">
        <v>173</v>
      </c>
      <c r="L60" s="11">
        <v>50</v>
      </c>
      <c r="M60" s="11" t="s">
        <v>174</v>
      </c>
      <c r="N60" s="11" t="s">
        <v>173</v>
      </c>
      <c r="O60" s="11" t="s">
        <v>178</v>
      </c>
      <c r="P60" s="11" t="s">
        <v>281</v>
      </c>
      <c r="Q60" s="11" t="s">
        <v>699</v>
      </c>
      <c r="R60" s="11" t="s">
        <v>696</v>
      </c>
      <c r="S60" s="11" t="s">
        <v>312</v>
      </c>
      <c r="T60" s="11" t="s">
        <v>312</v>
      </c>
      <c r="U60" s="12" t="s">
        <v>194</v>
      </c>
      <c r="V60" s="11" t="s">
        <v>312</v>
      </c>
      <c r="W60" s="11" t="s">
        <v>312</v>
      </c>
      <c r="X60" s="259" t="s">
        <v>312</v>
      </c>
      <c r="Y60" s="11" t="s">
        <v>312</v>
      </c>
      <c r="Z60" s="163" t="s">
        <v>312</v>
      </c>
      <c r="AA60" s="70" t="s">
        <v>180</v>
      </c>
    </row>
    <row r="61" spans="1:27" ht="13.5" collapsed="1" thickBot="1">
      <c r="A61" s="142" t="s">
        <v>312</v>
      </c>
      <c r="B61" s="2" t="s">
        <v>147</v>
      </c>
      <c r="C61" s="2" t="s">
        <v>312</v>
      </c>
      <c r="D61" s="2" t="s">
        <v>312</v>
      </c>
      <c r="E61" s="2">
        <v>9.4</v>
      </c>
      <c r="F61" s="26">
        <v>8.5</v>
      </c>
      <c r="G61" s="148">
        <v>414.88</v>
      </c>
      <c r="H61" s="72" t="s">
        <v>172</v>
      </c>
      <c r="I61" s="11" t="s">
        <v>347</v>
      </c>
      <c r="J61" s="11" t="s">
        <v>199</v>
      </c>
      <c r="K61" s="11" t="s">
        <v>173</v>
      </c>
      <c r="L61" s="11">
        <v>50</v>
      </c>
      <c r="M61" s="11" t="s">
        <v>174</v>
      </c>
      <c r="N61" s="11" t="s">
        <v>173</v>
      </c>
      <c r="O61" s="11" t="s">
        <v>178</v>
      </c>
      <c r="P61" s="11" t="s">
        <v>312</v>
      </c>
      <c r="Q61" s="11" t="s">
        <v>700</v>
      </c>
      <c r="R61" s="11" t="s">
        <v>702</v>
      </c>
      <c r="S61" s="11" t="s">
        <v>312</v>
      </c>
      <c r="T61" s="12" t="s">
        <v>194</v>
      </c>
      <c r="U61" s="12" t="s">
        <v>194</v>
      </c>
      <c r="V61" s="12" t="s">
        <v>194</v>
      </c>
      <c r="W61" s="11" t="s">
        <v>312</v>
      </c>
      <c r="X61" s="259" t="s">
        <v>312</v>
      </c>
      <c r="Y61" s="11" t="s">
        <v>312</v>
      </c>
      <c r="Z61" s="163" t="s">
        <v>312</v>
      </c>
      <c r="AA61" s="70" t="s">
        <v>180</v>
      </c>
    </row>
    <row r="62" spans="1:27" ht="12.75" hidden="1" outlineLevel="1">
      <c r="A62" s="142" t="s">
        <v>660</v>
      </c>
      <c r="B62" s="160" t="s">
        <v>680</v>
      </c>
      <c r="C62" s="81"/>
      <c r="D62" s="81"/>
      <c r="E62" s="81"/>
      <c r="F62" s="82"/>
      <c r="G62" s="166">
        <v>414.88</v>
      </c>
      <c r="H62" s="107" t="s">
        <v>172</v>
      </c>
      <c r="I62" s="85" t="s">
        <v>347</v>
      </c>
      <c r="J62" s="85" t="s">
        <v>199</v>
      </c>
      <c r="K62" s="85" t="s">
        <v>173</v>
      </c>
      <c r="L62" s="85">
        <v>50</v>
      </c>
      <c r="M62" s="85" t="s">
        <v>174</v>
      </c>
      <c r="N62" s="85" t="s">
        <v>173</v>
      </c>
      <c r="O62" s="85" t="s">
        <v>178</v>
      </c>
      <c r="P62" s="85" t="s">
        <v>325</v>
      </c>
      <c r="Q62" s="11" t="s">
        <v>700</v>
      </c>
      <c r="R62" s="85" t="s">
        <v>702</v>
      </c>
      <c r="S62" s="11" t="s">
        <v>312</v>
      </c>
      <c r="T62" s="11" t="s">
        <v>312</v>
      </c>
      <c r="U62" s="86" t="s">
        <v>194</v>
      </c>
      <c r="V62" s="11" t="s">
        <v>312</v>
      </c>
      <c r="W62" s="11" t="s">
        <v>312</v>
      </c>
      <c r="X62" s="259" t="s">
        <v>312</v>
      </c>
      <c r="Y62" s="11" t="s">
        <v>312</v>
      </c>
      <c r="Z62" s="163" t="s">
        <v>312</v>
      </c>
      <c r="AA62" s="169" t="s">
        <v>180</v>
      </c>
    </row>
    <row r="63" spans="1:27" ht="13.5" hidden="1" outlineLevel="1" thickBot="1">
      <c r="A63" s="142" t="s">
        <v>661</v>
      </c>
      <c r="B63" s="161" t="s">
        <v>683</v>
      </c>
      <c r="C63" s="2"/>
      <c r="D63" s="2"/>
      <c r="E63" s="2"/>
      <c r="F63" s="26"/>
      <c r="G63" s="149">
        <v>444</v>
      </c>
      <c r="H63" s="72" t="s">
        <v>172</v>
      </c>
      <c r="I63" s="11" t="s">
        <v>347</v>
      </c>
      <c r="J63" s="11" t="s">
        <v>199</v>
      </c>
      <c r="K63" s="11" t="s">
        <v>173</v>
      </c>
      <c r="L63" s="11">
        <v>50</v>
      </c>
      <c r="M63" s="11" t="s">
        <v>174</v>
      </c>
      <c r="N63" s="11" t="s">
        <v>173</v>
      </c>
      <c r="O63" s="11" t="s">
        <v>178</v>
      </c>
      <c r="P63" s="11" t="s">
        <v>325</v>
      </c>
      <c r="Q63" s="11" t="s">
        <v>701</v>
      </c>
      <c r="R63" s="11" t="s">
        <v>702</v>
      </c>
      <c r="S63" s="11" t="s">
        <v>312</v>
      </c>
      <c r="T63" s="11" t="s">
        <v>312</v>
      </c>
      <c r="U63" s="12" t="s">
        <v>194</v>
      </c>
      <c r="V63" s="11" t="s">
        <v>312</v>
      </c>
      <c r="W63" s="11" t="s">
        <v>312</v>
      </c>
      <c r="X63" s="259" t="s">
        <v>312</v>
      </c>
      <c r="Y63" s="11" t="s">
        <v>312</v>
      </c>
      <c r="Z63" s="163" t="s">
        <v>312</v>
      </c>
      <c r="AA63" s="70" t="s">
        <v>180</v>
      </c>
    </row>
    <row r="64" spans="1:27" ht="12.75" collapsed="1">
      <c r="A64" s="141" t="s">
        <v>312</v>
      </c>
      <c r="B64" s="128" t="s">
        <v>150</v>
      </c>
      <c r="C64" s="14" t="s">
        <v>312</v>
      </c>
      <c r="D64" s="14" t="s">
        <v>312</v>
      </c>
      <c r="E64" s="14">
        <v>9.4</v>
      </c>
      <c r="F64" s="25">
        <v>8.5</v>
      </c>
      <c r="G64" s="146">
        <v>515.2</v>
      </c>
      <c r="H64" s="71" t="s">
        <v>172</v>
      </c>
      <c r="I64" s="15" t="s">
        <v>347</v>
      </c>
      <c r="J64" s="15" t="s">
        <v>199</v>
      </c>
      <c r="K64" s="15" t="s">
        <v>173</v>
      </c>
      <c r="L64" s="15">
        <v>50</v>
      </c>
      <c r="M64" s="15" t="s">
        <v>174</v>
      </c>
      <c r="N64" s="15" t="s">
        <v>170</v>
      </c>
      <c r="O64" s="15" t="s">
        <v>178</v>
      </c>
      <c r="P64" s="15" t="s">
        <v>312</v>
      </c>
      <c r="Q64" s="15" t="s">
        <v>716</v>
      </c>
      <c r="R64" s="274" t="s">
        <v>715</v>
      </c>
      <c r="S64" s="15" t="s">
        <v>312</v>
      </c>
      <c r="T64" s="15" t="s">
        <v>312</v>
      </c>
      <c r="U64" s="16" t="s">
        <v>194</v>
      </c>
      <c r="V64" s="16" t="s">
        <v>194</v>
      </c>
      <c r="W64" s="16" t="s">
        <v>194</v>
      </c>
      <c r="X64" s="258" t="s">
        <v>452</v>
      </c>
      <c r="Y64" s="16" t="s">
        <v>194</v>
      </c>
      <c r="Z64" s="167" t="s">
        <v>312</v>
      </c>
      <c r="AA64" s="152" t="s">
        <v>180</v>
      </c>
    </row>
    <row r="65" spans="1:28" ht="12.75" hidden="1" outlineLevel="1">
      <c r="A65" s="142" t="s">
        <v>444</v>
      </c>
      <c r="B65" s="161" t="s">
        <v>703</v>
      </c>
      <c r="C65" s="2"/>
      <c r="D65" s="2"/>
      <c r="E65" s="2"/>
      <c r="F65" s="26"/>
      <c r="G65" s="149">
        <v>536.27</v>
      </c>
      <c r="H65" s="72" t="s">
        <v>172</v>
      </c>
      <c r="I65" s="11" t="s">
        <v>347</v>
      </c>
      <c r="J65" s="11" t="s">
        <v>199</v>
      </c>
      <c r="K65" s="11" t="s">
        <v>173</v>
      </c>
      <c r="L65" s="11">
        <v>50</v>
      </c>
      <c r="M65" s="11" t="s">
        <v>174</v>
      </c>
      <c r="N65" s="11" t="s">
        <v>174</v>
      </c>
      <c r="O65" s="11" t="s">
        <v>178</v>
      </c>
      <c r="P65" s="11" t="s">
        <v>312</v>
      </c>
      <c r="Q65" s="11" t="s">
        <v>716</v>
      </c>
      <c r="R65" s="11" t="s">
        <v>715</v>
      </c>
      <c r="S65" s="11" t="s">
        <v>312</v>
      </c>
      <c r="T65" s="11" t="s">
        <v>312</v>
      </c>
      <c r="U65" s="11" t="s">
        <v>312</v>
      </c>
      <c r="V65" s="11" t="s">
        <v>312</v>
      </c>
      <c r="W65" s="11" t="s">
        <v>312</v>
      </c>
      <c r="X65" s="259" t="s">
        <v>452</v>
      </c>
      <c r="Y65" s="11" t="s">
        <v>312</v>
      </c>
      <c r="Z65" s="163" t="s">
        <v>312</v>
      </c>
      <c r="AA65" s="70" t="s">
        <v>180</v>
      </c>
      <c r="AB65" s="35"/>
    </row>
    <row r="66" spans="1:27" ht="12.75" hidden="1" outlineLevel="1">
      <c r="A66" s="142" t="s">
        <v>446</v>
      </c>
      <c r="B66" s="161" t="s">
        <v>665</v>
      </c>
      <c r="C66" s="2"/>
      <c r="D66" s="2"/>
      <c r="E66" s="2"/>
      <c r="F66" s="26"/>
      <c r="G66" s="149">
        <v>546.5600000000001</v>
      </c>
      <c r="H66" s="72" t="s">
        <v>172</v>
      </c>
      <c r="I66" s="11" t="s">
        <v>347</v>
      </c>
      <c r="J66" s="11" t="s">
        <v>199</v>
      </c>
      <c r="K66" s="11" t="s">
        <v>173</v>
      </c>
      <c r="L66" s="11">
        <v>50</v>
      </c>
      <c r="M66" s="11" t="s">
        <v>174</v>
      </c>
      <c r="N66" s="11" t="s">
        <v>173</v>
      </c>
      <c r="O66" s="11" t="s">
        <v>178</v>
      </c>
      <c r="P66" s="11" t="s">
        <v>313</v>
      </c>
      <c r="Q66" s="11" t="s">
        <v>717</v>
      </c>
      <c r="R66" s="11" t="s">
        <v>715</v>
      </c>
      <c r="S66" s="11" t="s">
        <v>312</v>
      </c>
      <c r="T66" s="11" t="s">
        <v>312</v>
      </c>
      <c r="U66" s="12" t="s">
        <v>194</v>
      </c>
      <c r="V66" s="11" t="s">
        <v>312</v>
      </c>
      <c r="W66" s="11" t="s">
        <v>312</v>
      </c>
      <c r="X66" s="259" t="s">
        <v>312</v>
      </c>
      <c r="Y66" s="11" t="s">
        <v>312</v>
      </c>
      <c r="Z66" s="163" t="s">
        <v>312</v>
      </c>
      <c r="AA66" s="70" t="s">
        <v>180</v>
      </c>
    </row>
    <row r="67" spans="1:27" ht="12.75" hidden="1" outlineLevel="1">
      <c r="A67" s="142" t="s">
        <v>711</v>
      </c>
      <c r="B67" s="161" t="s">
        <v>705</v>
      </c>
      <c r="C67" s="2"/>
      <c r="D67" s="2"/>
      <c r="E67" s="2"/>
      <c r="F67" s="26"/>
      <c r="G67" s="149">
        <v>515.2</v>
      </c>
      <c r="H67" s="72" t="s">
        <v>172</v>
      </c>
      <c r="I67" s="11" t="s">
        <v>347</v>
      </c>
      <c r="J67" s="11" t="s">
        <v>199</v>
      </c>
      <c r="K67" s="11" t="s">
        <v>173</v>
      </c>
      <c r="L67" s="11">
        <v>50</v>
      </c>
      <c r="M67" s="11" t="s">
        <v>174</v>
      </c>
      <c r="N67" s="11" t="s">
        <v>173</v>
      </c>
      <c r="O67" s="11" t="s">
        <v>178</v>
      </c>
      <c r="P67" s="11" t="s">
        <v>312</v>
      </c>
      <c r="Q67" s="11" t="s">
        <v>717</v>
      </c>
      <c r="R67" s="11" t="s">
        <v>715</v>
      </c>
      <c r="S67" s="11" t="s">
        <v>312</v>
      </c>
      <c r="T67" s="11" t="s">
        <v>312</v>
      </c>
      <c r="U67" s="11" t="s">
        <v>312</v>
      </c>
      <c r="V67" s="12" t="s">
        <v>194</v>
      </c>
      <c r="W67" s="11" t="s">
        <v>312</v>
      </c>
      <c r="X67" s="259" t="s">
        <v>312</v>
      </c>
      <c r="Y67" s="11" t="s">
        <v>312</v>
      </c>
      <c r="Z67" s="163" t="s">
        <v>312</v>
      </c>
      <c r="AA67" s="70" t="s">
        <v>180</v>
      </c>
    </row>
    <row r="68" spans="1:28" ht="12.75" hidden="1" outlineLevel="1">
      <c r="A68" s="142" t="s">
        <v>712</v>
      </c>
      <c r="B68" s="161" t="s">
        <v>704</v>
      </c>
      <c r="C68" s="2"/>
      <c r="D68" s="2"/>
      <c r="E68" s="2"/>
      <c r="F68" s="26"/>
      <c r="G68" s="149">
        <v>726.11</v>
      </c>
      <c r="H68" s="72" t="s">
        <v>172</v>
      </c>
      <c r="I68" s="11" t="s">
        <v>347</v>
      </c>
      <c r="J68" s="11" t="s">
        <v>199</v>
      </c>
      <c r="K68" s="11" t="s">
        <v>173</v>
      </c>
      <c r="L68" s="11">
        <v>50</v>
      </c>
      <c r="M68" s="11" t="s">
        <v>174</v>
      </c>
      <c r="N68" s="11" t="s">
        <v>174</v>
      </c>
      <c r="O68" s="11" t="s">
        <v>178</v>
      </c>
      <c r="P68" s="11" t="s">
        <v>312</v>
      </c>
      <c r="Q68" s="11" t="s">
        <v>716</v>
      </c>
      <c r="R68" s="11" t="s">
        <v>715</v>
      </c>
      <c r="S68" s="11" t="s">
        <v>312</v>
      </c>
      <c r="T68" s="11" t="s">
        <v>312</v>
      </c>
      <c r="U68" s="11" t="s">
        <v>312</v>
      </c>
      <c r="V68" s="11" t="s">
        <v>312</v>
      </c>
      <c r="W68" s="11" t="s">
        <v>312</v>
      </c>
      <c r="X68" s="259" t="s">
        <v>452</v>
      </c>
      <c r="Y68" s="11" t="s">
        <v>312</v>
      </c>
      <c r="Z68" s="163" t="s">
        <v>312</v>
      </c>
      <c r="AA68" s="70" t="s">
        <v>180</v>
      </c>
      <c r="AB68" s="35"/>
    </row>
    <row r="69" spans="1:27" ht="12.75" hidden="1" outlineLevel="1">
      <c r="A69" s="142" t="s">
        <v>713</v>
      </c>
      <c r="B69" s="161" t="s">
        <v>666</v>
      </c>
      <c r="C69" s="2"/>
      <c r="D69" s="2"/>
      <c r="E69" s="2"/>
      <c r="F69" s="26"/>
      <c r="G69" s="149">
        <v>736.4</v>
      </c>
      <c r="H69" s="72" t="s">
        <v>172</v>
      </c>
      <c r="I69" s="11" t="s">
        <v>347</v>
      </c>
      <c r="J69" s="11" t="s">
        <v>199</v>
      </c>
      <c r="K69" s="11" t="s">
        <v>173</v>
      </c>
      <c r="L69" s="11">
        <v>50</v>
      </c>
      <c r="M69" s="11" t="s">
        <v>174</v>
      </c>
      <c r="N69" s="11" t="s">
        <v>173</v>
      </c>
      <c r="O69" s="11" t="s">
        <v>178</v>
      </c>
      <c r="P69" s="11" t="s">
        <v>313</v>
      </c>
      <c r="Q69" s="11" t="s">
        <v>717</v>
      </c>
      <c r="R69" s="11" t="s">
        <v>715</v>
      </c>
      <c r="S69" s="11" t="s">
        <v>312</v>
      </c>
      <c r="T69" s="11" t="s">
        <v>312</v>
      </c>
      <c r="U69" s="12" t="s">
        <v>194</v>
      </c>
      <c r="V69" s="11" t="s">
        <v>312</v>
      </c>
      <c r="W69" s="11" t="s">
        <v>312</v>
      </c>
      <c r="X69" s="259" t="s">
        <v>312</v>
      </c>
      <c r="Y69" s="11" t="s">
        <v>312</v>
      </c>
      <c r="Z69" s="163" t="s">
        <v>312</v>
      </c>
      <c r="AA69" s="70" t="s">
        <v>180</v>
      </c>
    </row>
    <row r="70" spans="1:27" ht="12.75" hidden="1" outlineLevel="1">
      <c r="A70" s="142" t="s">
        <v>714</v>
      </c>
      <c r="B70" s="161" t="s">
        <v>706</v>
      </c>
      <c r="C70" s="2"/>
      <c r="D70" s="2"/>
      <c r="E70" s="2"/>
      <c r="F70" s="26"/>
      <c r="G70" s="149">
        <v>705.04</v>
      </c>
      <c r="H70" s="72" t="s">
        <v>172</v>
      </c>
      <c r="I70" s="11" t="s">
        <v>347</v>
      </c>
      <c r="J70" s="11" t="s">
        <v>199</v>
      </c>
      <c r="K70" s="11" t="s">
        <v>173</v>
      </c>
      <c r="L70" s="11">
        <v>50</v>
      </c>
      <c r="M70" s="11" t="s">
        <v>174</v>
      </c>
      <c r="N70" s="11" t="s">
        <v>173</v>
      </c>
      <c r="O70" s="11" t="s">
        <v>178</v>
      </c>
      <c r="P70" s="11" t="s">
        <v>312</v>
      </c>
      <c r="Q70" s="11" t="s">
        <v>717</v>
      </c>
      <c r="R70" s="11" t="s">
        <v>715</v>
      </c>
      <c r="S70" s="11" t="s">
        <v>312</v>
      </c>
      <c r="T70" s="11" t="s">
        <v>312</v>
      </c>
      <c r="U70" s="11" t="s">
        <v>312</v>
      </c>
      <c r="V70" s="12" t="s">
        <v>194</v>
      </c>
      <c r="W70" s="11" t="s">
        <v>312</v>
      </c>
      <c r="X70" s="259" t="s">
        <v>312</v>
      </c>
      <c r="Y70" s="11" t="s">
        <v>312</v>
      </c>
      <c r="Z70" s="163" t="s">
        <v>312</v>
      </c>
      <c r="AA70" s="70" t="s">
        <v>180</v>
      </c>
    </row>
    <row r="71" spans="1:27" ht="12.75" collapsed="1">
      <c r="A71" s="142" t="s">
        <v>312</v>
      </c>
      <c r="B71" s="29" t="s">
        <v>151</v>
      </c>
      <c r="C71" s="2" t="s">
        <v>312</v>
      </c>
      <c r="D71" s="2" t="s">
        <v>312</v>
      </c>
      <c r="E71" s="2">
        <v>11</v>
      </c>
      <c r="F71" s="26">
        <v>10</v>
      </c>
      <c r="G71" s="148">
        <v>569.6</v>
      </c>
      <c r="H71" s="72" t="s">
        <v>172</v>
      </c>
      <c r="I71" s="11" t="s">
        <v>347</v>
      </c>
      <c r="J71" s="11" t="s">
        <v>199</v>
      </c>
      <c r="K71" s="11" t="s">
        <v>173</v>
      </c>
      <c r="L71" s="11">
        <v>50</v>
      </c>
      <c r="M71" s="11" t="s">
        <v>174</v>
      </c>
      <c r="N71" s="11" t="s">
        <v>170</v>
      </c>
      <c r="O71" s="11" t="s">
        <v>178</v>
      </c>
      <c r="P71" s="11" t="s">
        <v>312</v>
      </c>
      <c r="Q71" s="11" t="s">
        <v>716</v>
      </c>
      <c r="R71" s="11" t="s">
        <v>719</v>
      </c>
      <c r="S71" s="11" t="s">
        <v>312</v>
      </c>
      <c r="T71" s="11" t="s">
        <v>312</v>
      </c>
      <c r="U71" s="12" t="s">
        <v>194</v>
      </c>
      <c r="V71" s="12" t="s">
        <v>194</v>
      </c>
      <c r="W71" s="12" t="s">
        <v>194</v>
      </c>
      <c r="X71" s="259" t="s">
        <v>452</v>
      </c>
      <c r="Y71" s="12" t="s">
        <v>194</v>
      </c>
      <c r="Z71" s="163" t="s">
        <v>312</v>
      </c>
      <c r="AA71" s="70" t="s">
        <v>180</v>
      </c>
    </row>
    <row r="72" spans="1:29" ht="12.75" hidden="1" outlineLevel="1">
      <c r="A72" s="142" t="s">
        <v>447</v>
      </c>
      <c r="B72" s="161" t="s">
        <v>448</v>
      </c>
      <c r="C72" s="2"/>
      <c r="D72" s="2"/>
      <c r="E72" s="2"/>
      <c r="F72" s="26"/>
      <c r="G72" s="149">
        <v>593.05</v>
      </c>
      <c r="H72" s="72" t="s">
        <v>172</v>
      </c>
      <c r="I72" s="11" t="s">
        <v>347</v>
      </c>
      <c r="J72" s="11" t="s">
        <v>199</v>
      </c>
      <c r="K72" s="11" t="s">
        <v>173</v>
      </c>
      <c r="L72" s="11">
        <v>50</v>
      </c>
      <c r="M72" s="11" t="s">
        <v>174</v>
      </c>
      <c r="N72" s="11" t="s">
        <v>173</v>
      </c>
      <c r="O72" s="11" t="s">
        <v>178</v>
      </c>
      <c r="P72" s="11" t="s">
        <v>312</v>
      </c>
      <c r="Q72" s="11" t="s">
        <v>716</v>
      </c>
      <c r="R72" s="11" t="s">
        <v>719</v>
      </c>
      <c r="S72" s="11" t="s">
        <v>312</v>
      </c>
      <c r="T72" s="11" t="s">
        <v>312</v>
      </c>
      <c r="U72" s="11" t="s">
        <v>312</v>
      </c>
      <c r="V72" s="11" t="s">
        <v>312</v>
      </c>
      <c r="W72" s="11" t="s">
        <v>312</v>
      </c>
      <c r="X72" s="259" t="s">
        <v>452</v>
      </c>
      <c r="Y72" s="11" t="s">
        <v>312</v>
      </c>
      <c r="Z72" s="163" t="s">
        <v>312</v>
      </c>
      <c r="AA72" s="70" t="s">
        <v>180</v>
      </c>
      <c r="AB72" s="35"/>
      <c r="AC72" s="255" t="s">
        <v>607</v>
      </c>
    </row>
    <row r="73" spans="1:29" ht="12.75" hidden="1" outlineLevel="1">
      <c r="A73" s="142" t="s">
        <v>490</v>
      </c>
      <c r="B73" s="161" t="s">
        <v>652</v>
      </c>
      <c r="C73" s="2"/>
      <c r="D73" s="2"/>
      <c r="E73" s="2"/>
      <c r="F73" s="26"/>
      <c r="G73" s="149">
        <v>600.96</v>
      </c>
      <c r="H73" s="72" t="s">
        <v>172</v>
      </c>
      <c r="I73" s="11" t="s">
        <v>347</v>
      </c>
      <c r="J73" s="11" t="s">
        <v>199</v>
      </c>
      <c r="K73" s="11" t="s">
        <v>173</v>
      </c>
      <c r="L73" s="11">
        <v>50</v>
      </c>
      <c r="M73" s="11" t="s">
        <v>174</v>
      </c>
      <c r="N73" s="11" t="s">
        <v>173</v>
      </c>
      <c r="O73" s="11" t="s">
        <v>178</v>
      </c>
      <c r="P73" s="11" t="s">
        <v>313</v>
      </c>
      <c r="Q73" s="11" t="s">
        <v>717</v>
      </c>
      <c r="R73" s="11" t="s">
        <v>719</v>
      </c>
      <c r="S73" s="11" t="s">
        <v>312</v>
      </c>
      <c r="T73" s="11" t="s">
        <v>312</v>
      </c>
      <c r="U73" s="12" t="s">
        <v>194</v>
      </c>
      <c r="V73" s="11" t="s">
        <v>312</v>
      </c>
      <c r="W73" s="11" t="s">
        <v>312</v>
      </c>
      <c r="X73" s="259" t="s">
        <v>312</v>
      </c>
      <c r="Y73" s="11" t="s">
        <v>312</v>
      </c>
      <c r="Z73" s="163" t="s">
        <v>312</v>
      </c>
      <c r="AA73" s="70" t="s">
        <v>180</v>
      </c>
      <c r="AC73" s="255" t="s">
        <v>570</v>
      </c>
    </row>
    <row r="74" spans="1:27" ht="12.75" hidden="1" outlineLevel="1">
      <c r="A74" s="142" t="s">
        <v>724</v>
      </c>
      <c r="B74" s="161" t="s">
        <v>723</v>
      </c>
      <c r="C74" s="2"/>
      <c r="D74" s="2"/>
      <c r="E74" s="2"/>
      <c r="F74" s="26"/>
      <c r="G74" s="149">
        <v>569.6</v>
      </c>
      <c r="H74" s="72" t="s">
        <v>172</v>
      </c>
      <c r="I74" s="11" t="s">
        <v>347</v>
      </c>
      <c r="J74" s="11" t="s">
        <v>199</v>
      </c>
      <c r="K74" s="11" t="s">
        <v>173</v>
      </c>
      <c r="L74" s="11">
        <v>50</v>
      </c>
      <c r="M74" s="11" t="s">
        <v>174</v>
      </c>
      <c r="N74" s="11" t="s">
        <v>173</v>
      </c>
      <c r="O74" s="11" t="s">
        <v>178</v>
      </c>
      <c r="P74" s="11" t="s">
        <v>312</v>
      </c>
      <c r="Q74" s="11" t="s">
        <v>717</v>
      </c>
      <c r="R74" s="11" t="s">
        <v>719</v>
      </c>
      <c r="S74" s="11" t="s">
        <v>312</v>
      </c>
      <c r="T74" s="11" t="s">
        <v>312</v>
      </c>
      <c r="U74" s="12" t="s">
        <v>194</v>
      </c>
      <c r="V74" s="11" t="s">
        <v>312</v>
      </c>
      <c r="W74" s="11" t="s">
        <v>312</v>
      </c>
      <c r="X74" s="259" t="s">
        <v>312</v>
      </c>
      <c r="Y74" s="11" t="s">
        <v>312</v>
      </c>
      <c r="Z74" s="163" t="s">
        <v>312</v>
      </c>
      <c r="AA74" s="70" t="s">
        <v>180</v>
      </c>
    </row>
    <row r="75" spans="1:27" ht="12.75" hidden="1" outlineLevel="1">
      <c r="A75" s="142" t="s">
        <v>721</v>
      </c>
      <c r="B75" s="161" t="s">
        <v>655</v>
      </c>
      <c r="C75" s="2"/>
      <c r="D75" s="2"/>
      <c r="E75" s="2"/>
      <c r="F75" s="26"/>
      <c r="G75" s="149">
        <v>823.882</v>
      </c>
      <c r="H75" s="72" t="s">
        <v>172</v>
      </c>
      <c r="I75" s="11" t="s">
        <v>347</v>
      </c>
      <c r="J75" s="11" t="s">
        <v>199</v>
      </c>
      <c r="K75" s="11" t="s">
        <v>173</v>
      </c>
      <c r="L75" s="11">
        <v>50</v>
      </c>
      <c r="M75" s="11" t="s">
        <v>174</v>
      </c>
      <c r="N75" s="11" t="s">
        <v>173</v>
      </c>
      <c r="O75" s="11" t="s">
        <v>178</v>
      </c>
      <c r="P75" s="11" t="s">
        <v>312</v>
      </c>
      <c r="Q75" s="11" t="s">
        <v>718</v>
      </c>
      <c r="R75" s="11" t="s">
        <v>719</v>
      </c>
      <c r="S75" s="11" t="s">
        <v>312</v>
      </c>
      <c r="T75" s="11" t="s">
        <v>312</v>
      </c>
      <c r="U75" s="11" t="s">
        <v>312</v>
      </c>
      <c r="V75" s="11" t="s">
        <v>312</v>
      </c>
      <c r="W75" s="12" t="s">
        <v>194</v>
      </c>
      <c r="X75" s="259" t="s">
        <v>312</v>
      </c>
      <c r="Y75" s="11" t="s">
        <v>312</v>
      </c>
      <c r="Z75" s="163" t="s">
        <v>312</v>
      </c>
      <c r="AA75" s="70" t="s">
        <v>180</v>
      </c>
    </row>
    <row r="76" spans="1:28" ht="12.75" hidden="1" outlineLevel="1">
      <c r="A76" s="142" t="s">
        <v>720</v>
      </c>
      <c r="B76" s="161" t="s">
        <v>654</v>
      </c>
      <c r="C76" s="2"/>
      <c r="D76" s="2"/>
      <c r="E76" s="2"/>
      <c r="F76" s="26"/>
      <c r="G76" s="149">
        <v>782.89</v>
      </c>
      <c r="H76" s="72" t="s">
        <v>172</v>
      </c>
      <c r="I76" s="11" t="s">
        <v>347</v>
      </c>
      <c r="J76" s="11" t="s">
        <v>199</v>
      </c>
      <c r="K76" s="11" t="s">
        <v>173</v>
      </c>
      <c r="L76" s="11">
        <v>50</v>
      </c>
      <c r="M76" s="11" t="s">
        <v>174</v>
      </c>
      <c r="N76" s="11" t="s">
        <v>173</v>
      </c>
      <c r="O76" s="11" t="s">
        <v>178</v>
      </c>
      <c r="P76" s="11" t="s">
        <v>312</v>
      </c>
      <c r="Q76" s="11" t="s">
        <v>716</v>
      </c>
      <c r="R76" s="11" t="s">
        <v>719</v>
      </c>
      <c r="S76" s="11" t="s">
        <v>312</v>
      </c>
      <c r="T76" s="11" t="s">
        <v>312</v>
      </c>
      <c r="U76" s="11" t="s">
        <v>312</v>
      </c>
      <c r="V76" s="11" t="s">
        <v>312</v>
      </c>
      <c r="W76" s="11" t="s">
        <v>312</v>
      </c>
      <c r="X76" s="259" t="s">
        <v>452</v>
      </c>
      <c r="Y76" s="11" t="s">
        <v>312</v>
      </c>
      <c r="Z76" s="163" t="s">
        <v>312</v>
      </c>
      <c r="AA76" s="70" t="s">
        <v>180</v>
      </c>
      <c r="AB76" s="35"/>
    </row>
    <row r="77" spans="1:27" ht="12.75" hidden="1" outlineLevel="1">
      <c r="A77" s="142" t="s">
        <v>722</v>
      </c>
      <c r="B77" s="161" t="s">
        <v>707</v>
      </c>
      <c r="C77" s="2"/>
      <c r="D77" s="2"/>
      <c r="E77" s="2"/>
      <c r="F77" s="26"/>
      <c r="G77" s="149">
        <v>759.4399999999999</v>
      </c>
      <c r="H77" s="72" t="s">
        <v>172</v>
      </c>
      <c r="I77" s="11" t="s">
        <v>347</v>
      </c>
      <c r="J77" s="11" t="s">
        <v>199</v>
      </c>
      <c r="K77" s="11" t="s">
        <v>173</v>
      </c>
      <c r="L77" s="11">
        <v>50</v>
      </c>
      <c r="M77" s="11" t="s">
        <v>174</v>
      </c>
      <c r="N77" s="11" t="s">
        <v>173</v>
      </c>
      <c r="O77" s="11" t="s">
        <v>178</v>
      </c>
      <c r="P77" s="11" t="s">
        <v>312</v>
      </c>
      <c r="Q77" s="11" t="s">
        <v>717</v>
      </c>
      <c r="R77" s="11" t="s">
        <v>719</v>
      </c>
      <c r="S77" s="11" t="s">
        <v>312</v>
      </c>
      <c r="T77" s="11" t="s">
        <v>312</v>
      </c>
      <c r="U77" s="11" t="s">
        <v>312</v>
      </c>
      <c r="V77" s="12" t="s">
        <v>194</v>
      </c>
      <c r="W77" s="11" t="s">
        <v>312</v>
      </c>
      <c r="X77" s="259" t="s">
        <v>312</v>
      </c>
      <c r="Y77" s="11" t="s">
        <v>312</v>
      </c>
      <c r="Z77" s="163" t="s">
        <v>312</v>
      </c>
      <c r="AA77" s="70" t="s">
        <v>180</v>
      </c>
    </row>
    <row r="78" spans="1:27" ht="12.75" hidden="1" outlineLevel="1">
      <c r="A78" s="142" t="s">
        <v>491</v>
      </c>
      <c r="B78" s="161" t="s">
        <v>653</v>
      </c>
      <c r="C78" s="2"/>
      <c r="D78" s="2"/>
      <c r="E78" s="2"/>
      <c r="F78" s="26"/>
      <c r="G78" s="149">
        <v>790.8</v>
      </c>
      <c r="H78" s="72" t="s">
        <v>172</v>
      </c>
      <c r="I78" s="11" t="s">
        <v>347</v>
      </c>
      <c r="J78" s="11" t="s">
        <v>199</v>
      </c>
      <c r="K78" s="11" t="s">
        <v>173</v>
      </c>
      <c r="L78" s="11">
        <v>50</v>
      </c>
      <c r="M78" s="11" t="s">
        <v>174</v>
      </c>
      <c r="N78" s="11" t="s">
        <v>173</v>
      </c>
      <c r="O78" s="11" t="s">
        <v>178</v>
      </c>
      <c r="P78" s="11" t="s">
        <v>312</v>
      </c>
      <c r="Q78" s="11" t="s">
        <v>717</v>
      </c>
      <c r="R78" s="11" t="s">
        <v>719</v>
      </c>
      <c r="S78" s="11" t="s">
        <v>312</v>
      </c>
      <c r="T78" s="11" t="s">
        <v>312</v>
      </c>
      <c r="U78" s="12" t="s">
        <v>194</v>
      </c>
      <c r="V78" s="11" t="s">
        <v>312</v>
      </c>
      <c r="W78" s="11" t="s">
        <v>312</v>
      </c>
      <c r="X78" s="259" t="s">
        <v>312</v>
      </c>
      <c r="Y78" s="11" t="s">
        <v>312</v>
      </c>
      <c r="Z78" s="163" t="s">
        <v>312</v>
      </c>
      <c r="AA78" s="70" t="s">
        <v>180</v>
      </c>
    </row>
    <row r="79" spans="1:27" ht="12.75" collapsed="1">
      <c r="A79" s="142" t="s">
        <v>312</v>
      </c>
      <c r="B79" s="29" t="s">
        <v>152</v>
      </c>
      <c r="C79" s="2" t="s">
        <v>312</v>
      </c>
      <c r="D79" s="2" t="s">
        <v>312</v>
      </c>
      <c r="E79" s="2">
        <v>13.2</v>
      </c>
      <c r="F79" s="26">
        <v>12</v>
      </c>
      <c r="G79" s="148">
        <v>659.2</v>
      </c>
      <c r="H79" s="72" t="s">
        <v>172</v>
      </c>
      <c r="I79" s="11" t="s">
        <v>347</v>
      </c>
      <c r="J79" s="11" t="s">
        <v>199</v>
      </c>
      <c r="K79" s="11" t="s">
        <v>173</v>
      </c>
      <c r="L79" s="11">
        <v>50</v>
      </c>
      <c r="M79" s="11" t="s">
        <v>174</v>
      </c>
      <c r="N79" s="11" t="s">
        <v>170</v>
      </c>
      <c r="O79" s="11" t="s">
        <v>178</v>
      </c>
      <c r="P79" s="11" t="s">
        <v>312</v>
      </c>
      <c r="Q79" s="11" t="s">
        <v>730</v>
      </c>
      <c r="R79" s="11" t="s">
        <v>727</v>
      </c>
      <c r="S79" s="11" t="s">
        <v>312</v>
      </c>
      <c r="T79" s="11" t="s">
        <v>312</v>
      </c>
      <c r="U79" s="12" t="s">
        <v>194</v>
      </c>
      <c r="V79" s="12" t="s">
        <v>194</v>
      </c>
      <c r="W79" s="12" t="s">
        <v>194</v>
      </c>
      <c r="X79" s="259" t="s">
        <v>452</v>
      </c>
      <c r="Y79" s="12" t="s">
        <v>194</v>
      </c>
      <c r="Z79" s="163" t="s">
        <v>312</v>
      </c>
      <c r="AA79" s="70" t="s">
        <v>180</v>
      </c>
    </row>
    <row r="80" spans="1:29" s="35" customFormat="1" ht="12.75" hidden="1" outlineLevel="1">
      <c r="A80" s="142" t="s">
        <v>492</v>
      </c>
      <c r="B80" s="161" t="s">
        <v>725</v>
      </c>
      <c r="C80" s="2"/>
      <c r="D80" s="2"/>
      <c r="E80" s="4"/>
      <c r="F80" s="28"/>
      <c r="G80" s="149">
        <v>686.57</v>
      </c>
      <c r="H80" s="106" t="s">
        <v>172</v>
      </c>
      <c r="I80" s="11" t="s">
        <v>347</v>
      </c>
      <c r="J80" s="33" t="s">
        <v>199</v>
      </c>
      <c r="K80" s="33" t="s">
        <v>173</v>
      </c>
      <c r="L80" s="33">
        <v>50</v>
      </c>
      <c r="M80" s="33" t="s">
        <v>174</v>
      </c>
      <c r="N80" s="33" t="s">
        <v>174</v>
      </c>
      <c r="O80" s="33" t="s">
        <v>178</v>
      </c>
      <c r="P80" s="33" t="s">
        <v>312</v>
      </c>
      <c r="Q80" s="11" t="s">
        <v>730</v>
      </c>
      <c r="R80" s="11" t="s">
        <v>727</v>
      </c>
      <c r="S80" s="11" t="s">
        <v>312</v>
      </c>
      <c r="T80" s="11" t="s">
        <v>312</v>
      </c>
      <c r="U80" s="11" t="s">
        <v>312</v>
      </c>
      <c r="V80" s="11" t="s">
        <v>312</v>
      </c>
      <c r="W80" s="11" t="s">
        <v>312</v>
      </c>
      <c r="X80" s="260">
        <v>28</v>
      </c>
      <c r="Y80" s="11" t="s">
        <v>312</v>
      </c>
      <c r="Z80" s="163" t="s">
        <v>312</v>
      </c>
      <c r="AA80" s="168" t="s">
        <v>180</v>
      </c>
      <c r="AC80" s="255"/>
    </row>
    <row r="81" spans="1:29" s="35" customFormat="1" ht="12.75" hidden="1" outlineLevel="1">
      <c r="A81" s="142" t="s">
        <v>493</v>
      </c>
      <c r="B81" s="161" t="s">
        <v>656</v>
      </c>
      <c r="C81" s="2"/>
      <c r="D81" s="2"/>
      <c r="E81" s="4"/>
      <c r="F81" s="28"/>
      <c r="G81" s="149">
        <v>690.5600000000001</v>
      </c>
      <c r="H81" s="106" t="s">
        <v>172</v>
      </c>
      <c r="I81" s="11" t="s">
        <v>347</v>
      </c>
      <c r="J81" s="33" t="s">
        <v>199</v>
      </c>
      <c r="K81" s="33" t="s">
        <v>173</v>
      </c>
      <c r="L81" s="33">
        <v>50</v>
      </c>
      <c r="M81" s="33" t="s">
        <v>174</v>
      </c>
      <c r="N81" s="33" t="s">
        <v>173</v>
      </c>
      <c r="O81" s="33" t="s">
        <v>178</v>
      </c>
      <c r="P81" s="33" t="s">
        <v>269</v>
      </c>
      <c r="Q81" s="11" t="s">
        <v>733</v>
      </c>
      <c r="R81" s="11" t="s">
        <v>727</v>
      </c>
      <c r="S81" s="11" t="s">
        <v>312</v>
      </c>
      <c r="T81" s="11" t="s">
        <v>312</v>
      </c>
      <c r="U81" s="34" t="s">
        <v>194</v>
      </c>
      <c r="V81" s="11" t="s">
        <v>312</v>
      </c>
      <c r="W81" s="11" t="s">
        <v>312</v>
      </c>
      <c r="X81" s="259" t="s">
        <v>312</v>
      </c>
      <c r="Y81" s="11" t="s">
        <v>312</v>
      </c>
      <c r="Z81" s="163" t="s">
        <v>312</v>
      </c>
      <c r="AA81" s="168" t="s">
        <v>180</v>
      </c>
      <c r="AC81" s="255"/>
    </row>
    <row r="82" spans="1:29" s="35" customFormat="1" ht="12.75" hidden="1" outlineLevel="1">
      <c r="A82" s="142" t="s">
        <v>494</v>
      </c>
      <c r="B82" s="162" t="s">
        <v>658</v>
      </c>
      <c r="C82" s="2"/>
      <c r="D82" s="2"/>
      <c r="E82" s="4"/>
      <c r="F82" s="28"/>
      <c r="G82" s="149">
        <v>659.2</v>
      </c>
      <c r="H82" s="106" t="s">
        <v>172</v>
      </c>
      <c r="I82" s="11" t="s">
        <v>347</v>
      </c>
      <c r="J82" s="33" t="s">
        <v>199</v>
      </c>
      <c r="K82" s="33" t="s">
        <v>173</v>
      </c>
      <c r="L82" s="33">
        <v>50</v>
      </c>
      <c r="M82" s="33" t="s">
        <v>174</v>
      </c>
      <c r="N82" s="33" t="s">
        <v>173</v>
      </c>
      <c r="O82" s="33" t="s">
        <v>178</v>
      </c>
      <c r="P82" s="11" t="s">
        <v>312</v>
      </c>
      <c r="Q82" s="11" t="s">
        <v>733</v>
      </c>
      <c r="R82" s="11" t="s">
        <v>727</v>
      </c>
      <c r="S82" s="11" t="s">
        <v>312</v>
      </c>
      <c r="T82" s="11" t="s">
        <v>312</v>
      </c>
      <c r="U82" s="11" t="s">
        <v>312</v>
      </c>
      <c r="V82" s="11" t="s">
        <v>194</v>
      </c>
      <c r="W82" s="34" t="s">
        <v>312</v>
      </c>
      <c r="X82" s="259" t="s">
        <v>312</v>
      </c>
      <c r="Y82" s="11" t="s">
        <v>312</v>
      </c>
      <c r="Z82" s="163" t="s">
        <v>312</v>
      </c>
      <c r="AA82" s="168" t="s">
        <v>180</v>
      </c>
      <c r="AC82" s="255"/>
    </row>
    <row r="83" spans="1:29" s="35" customFormat="1" ht="12.75" hidden="1" outlineLevel="1">
      <c r="A83" s="142" t="s">
        <v>496</v>
      </c>
      <c r="B83" s="162" t="s">
        <v>657</v>
      </c>
      <c r="C83" s="2"/>
      <c r="D83" s="2"/>
      <c r="E83" s="4"/>
      <c r="F83" s="28"/>
      <c r="G83" s="149">
        <v>913.482</v>
      </c>
      <c r="H83" s="106" t="s">
        <v>172</v>
      </c>
      <c r="I83" s="11" t="s">
        <v>347</v>
      </c>
      <c r="J83" s="33" t="s">
        <v>199</v>
      </c>
      <c r="K83" s="33" t="s">
        <v>173</v>
      </c>
      <c r="L83" s="33">
        <v>50</v>
      </c>
      <c r="M83" s="33" t="s">
        <v>174</v>
      </c>
      <c r="N83" s="33" t="s">
        <v>173</v>
      </c>
      <c r="O83" s="33" t="s">
        <v>178</v>
      </c>
      <c r="P83" s="11" t="s">
        <v>312</v>
      </c>
      <c r="Q83" s="11" t="s">
        <v>734</v>
      </c>
      <c r="R83" s="11" t="s">
        <v>727</v>
      </c>
      <c r="S83" s="11" t="s">
        <v>312</v>
      </c>
      <c r="T83" s="11" t="s">
        <v>312</v>
      </c>
      <c r="U83" s="11" t="s">
        <v>312</v>
      </c>
      <c r="V83" s="11" t="s">
        <v>312</v>
      </c>
      <c r="W83" s="34" t="s">
        <v>194</v>
      </c>
      <c r="X83" s="259" t="s">
        <v>312</v>
      </c>
      <c r="Y83" s="11" t="s">
        <v>312</v>
      </c>
      <c r="Z83" s="163" t="s">
        <v>312</v>
      </c>
      <c r="AA83" s="168" t="s">
        <v>180</v>
      </c>
      <c r="AC83" s="255"/>
    </row>
    <row r="84" spans="1:28" ht="12.75" hidden="1" outlineLevel="1">
      <c r="A84" s="142" t="s">
        <v>647</v>
      </c>
      <c r="B84" s="161" t="s">
        <v>646</v>
      </c>
      <c r="C84" s="2"/>
      <c r="D84" s="2"/>
      <c r="E84" s="4"/>
      <c r="F84" s="28"/>
      <c r="G84" s="149">
        <v>706.8</v>
      </c>
      <c r="H84" s="106" t="s">
        <v>172</v>
      </c>
      <c r="I84" s="11" t="s">
        <v>347</v>
      </c>
      <c r="J84" s="33" t="s">
        <v>199</v>
      </c>
      <c r="K84" s="33" t="s">
        <v>173</v>
      </c>
      <c r="L84" s="33">
        <v>50</v>
      </c>
      <c r="M84" s="33" t="s">
        <v>174</v>
      </c>
      <c r="N84" s="33" t="s">
        <v>173</v>
      </c>
      <c r="O84" s="33" t="s">
        <v>178</v>
      </c>
      <c r="P84" s="33" t="s">
        <v>312</v>
      </c>
      <c r="Q84" s="11" t="s">
        <v>731</v>
      </c>
      <c r="R84" s="11" t="s">
        <v>727</v>
      </c>
      <c r="S84" s="11" t="s">
        <v>312</v>
      </c>
      <c r="T84" s="11" t="s">
        <v>312</v>
      </c>
      <c r="U84" s="11" t="s">
        <v>312</v>
      </c>
      <c r="V84" s="11" t="s">
        <v>312</v>
      </c>
      <c r="W84" s="11" t="s">
        <v>312</v>
      </c>
      <c r="X84" s="260" t="s">
        <v>312</v>
      </c>
      <c r="Y84" s="11" t="s">
        <v>194</v>
      </c>
      <c r="Z84" s="163" t="s">
        <v>312</v>
      </c>
      <c r="AA84" s="168" t="s">
        <v>180</v>
      </c>
      <c r="AB84" s="35"/>
    </row>
    <row r="85" spans="1:28" ht="12.75" hidden="1" outlineLevel="1">
      <c r="A85" s="142" t="s">
        <v>726</v>
      </c>
      <c r="B85" s="161" t="s">
        <v>732</v>
      </c>
      <c r="C85" s="2"/>
      <c r="D85" s="2"/>
      <c r="E85" s="2"/>
      <c r="F85" s="26"/>
      <c r="G85" s="149">
        <v>876.4100000000001</v>
      </c>
      <c r="H85" s="72" t="s">
        <v>172</v>
      </c>
      <c r="I85" s="11" t="s">
        <v>347</v>
      </c>
      <c r="J85" s="11" t="s">
        <v>199</v>
      </c>
      <c r="K85" s="11" t="s">
        <v>173</v>
      </c>
      <c r="L85" s="11">
        <v>50</v>
      </c>
      <c r="M85" s="11" t="s">
        <v>174</v>
      </c>
      <c r="N85" s="11" t="s">
        <v>174</v>
      </c>
      <c r="O85" s="11" t="s">
        <v>178</v>
      </c>
      <c r="P85" s="11" t="s">
        <v>312</v>
      </c>
      <c r="Q85" s="11" t="s">
        <v>730</v>
      </c>
      <c r="R85" s="11" t="s">
        <v>727</v>
      </c>
      <c r="S85" s="11" t="s">
        <v>312</v>
      </c>
      <c r="T85" s="11" t="s">
        <v>312</v>
      </c>
      <c r="U85" s="11" t="s">
        <v>312</v>
      </c>
      <c r="V85" s="11" t="s">
        <v>312</v>
      </c>
      <c r="W85" s="11" t="s">
        <v>312</v>
      </c>
      <c r="X85" s="259">
        <v>28</v>
      </c>
      <c r="Y85" s="11" t="s">
        <v>312</v>
      </c>
      <c r="Z85" s="163" t="s">
        <v>312</v>
      </c>
      <c r="AA85" s="70" t="s">
        <v>180</v>
      </c>
      <c r="AB85" s="35"/>
    </row>
    <row r="86" spans="1:29" s="35" customFormat="1" ht="12.75" hidden="1" outlineLevel="1">
      <c r="A86" s="142" t="s">
        <v>728</v>
      </c>
      <c r="B86" s="162" t="s">
        <v>740</v>
      </c>
      <c r="C86" s="2"/>
      <c r="D86" s="2"/>
      <c r="E86" s="4"/>
      <c r="F86" s="28"/>
      <c r="G86" s="149">
        <v>880.4</v>
      </c>
      <c r="H86" s="106" t="s">
        <v>172</v>
      </c>
      <c r="I86" s="11" t="s">
        <v>347</v>
      </c>
      <c r="J86" s="33" t="s">
        <v>199</v>
      </c>
      <c r="K86" s="33" t="s">
        <v>173</v>
      </c>
      <c r="L86" s="33">
        <v>50</v>
      </c>
      <c r="M86" s="33" t="s">
        <v>174</v>
      </c>
      <c r="N86" s="33" t="s">
        <v>173</v>
      </c>
      <c r="O86" s="33" t="s">
        <v>178</v>
      </c>
      <c r="P86" s="33" t="s">
        <v>269</v>
      </c>
      <c r="Q86" s="11" t="s">
        <v>733</v>
      </c>
      <c r="R86" s="11" t="s">
        <v>727</v>
      </c>
      <c r="S86" s="11" t="s">
        <v>312</v>
      </c>
      <c r="T86" s="11" t="s">
        <v>312</v>
      </c>
      <c r="U86" s="34" t="s">
        <v>194</v>
      </c>
      <c r="V86" s="11" t="s">
        <v>312</v>
      </c>
      <c r="W86" s="11" t="s">
        <v>312</v>
      </c>
      <c r="X86" s="259" t="s">
        <v>312</v>
      </c>
      <c r="Y86" s="11" t="s">
        <v>312</v>
      </c>
      <c r="Z86" s="163" t="s">
        <v>312</v>
      </c>
      <c r="AA86" s="168" t="s">
        <v>180</v>
      </c>
      <c r="AC86" s="255"/>
    </row>
    <row r="87" spans="1:29" s="35" customFormat="1" ht="12.75" hidden="1" outlineLevel="1">
      <c r="A87" s="142" t="s">
        <v>729</v>
      </c>
      <c r="B87" s="162" t="s">
        <v>741</v>
      </c>
      <c r="C87" s="2"/>
      <c r="D87" s="2"/>
      <c r="E87" s="4"/>
      <c r="F87" s="28"/>
      <c r="G87" s="149">
        <v>849.04</v>
      </c>
      <c r="H87" s="106" t="s">
        <v>172</v>
      </c>
      <c r="I87" s="11" t="s">
        <v>347</v>
      </c>
      <c r="J87" s="33" t="s">
        <v>199</v>
      </c>
      <c r="K87" s="33" t="s">
        <v>173</v>
      </c>
      <c r="L87" s="33">
        <v>50</v>
      </c>
      <c r="M87" s="33" t="s">
        <v>174</v>
      </c>
      <c r="N87" s="33" t="s">
        <v>173</v>
      </c>
      <c r="O87" s="33" t="s">
        <v>178</v>
      </c>
      <c r="P87" s="11" t="s">
        <v>312</v>
      </c>
      <c r="Q87" s="11" t="s">
        <v>733</v>
      </c>
      <c r="R87" s="11" t="s">
        <v>727</v>
      </c>
      <c r="S87" s="11" t="s">
        <v>312</v>
      </c>
      <c r="T87" s="11" t="s">
        <v>312</v>
      </c>
      <c r="U87" s="11" t="s">
        <v>312</v>
      </c>
      <c r="V87" s="34" t="s">
        <v>194</v>
      </c>
      <c r="W87" s="11" t="s">
        <v>312</v>
      </c>
      <c r="X87" s="259" t="s">
        <v>312</v>
      </c>
      <c r="Y87" s="11" t="s">
        <v>312</v>
      </c>
      <c r="Z87" s="163" t="s">
        <v>312</v>
      </c>
      <c r="AA87" s="168" t="s">
        <v>180</v>
      </c>
      <c r="AC87" s="255"/>
    </row>
    <row r="88" spans="1:27" ht="13.5" collapsed="1" thickBot="1">
      <c r="A88" s="142" t="s">
        <v>312</v>
      </c>
      <c r="B88" s="131" t="s">
        <v>153</v>
      </c>
      <c r="C88" s="2" t="s">
        <v>312</v>
      </c>
      <c r="D88" s="2" t="s">
        <v>312</v>
      </c>
      <c r="E88" s="2">
        <v>14.3</v>
      </c>
      <c r="F88" s="26">
        <v>13</v>
      </c>
      <c r="G88" s="148">
        <v>694.4000000000001</v>
      </c>
      <c r="H88" s="72" t="s">
        <v>172</v>
      </c>
      <c r="I88" s="11" t="s">
        <v>347</v>
      </c>
      <c r="J88" s="11" t="s">
        <v>199</v>
      </c>
      <c r="K88" s="11" t="s">
        <v>173</v>
      </c>
      <c r="L88" s="11">
        <v>50</v>
      </c>
      <c r="M88" s="11" t="s">
        <v>174</v>
      </c>
      <c r="N88" s="11" t="s">
        <v>170</v>
      </c>
      <c r="O88" s="11" t="s">
        <v>178</v>
      </c>
      <c r="P88" s="11" t="s">
        <v>312</v>
      </c>
      <c r="Q88" s="11" t="s">
        <v>730</v>
      </c>
      <c r="R88" s="11" t="s">
        <v>735</v>
      </c>
      <c r="S88" s="11" t="s">
        <v>312</v>
      </c>
      <c r="T88" s="11" t="s">
        <v>312</v>
      </c>
      <c r="U88" s="12" t="s">
        <v>194</v>
      </c>
      <c r="V88" s="12" t="s">
        <v>194</v>
      </c>
      <c r="W88" s="12" t="s">
        <v>194</v>
      </c>
      <c r="X88" s="259" t="s">
        <v>452</v>
      </c>
      <c r="Y88" s="12" t="s">
        <v>194</v>
      </c>
      <c r="Z88" s="163" t="s">
        <v>312</v>
      </c>
      <c r="AA88" s="70" t="s">
        <v>180</v>
      </c>
    </row>
    <row r="89" spans="1:27" ht="12.75" hidden="1" outlineLevel="1">
      <c r="A89" s="142" t="s">
        <v>449</v>
      </c>
      <c r="B89" s="161" t="s">
        <v>648</v>
      </c>
      <c r="C89" s="2"/>
      <c r="D89" s="2"/>
      <c r="E89" s="2"/>
      <c r="F89" s="26"/>
      <c r="G89" s="149">
        <v>723.3100000000001</v>
      </c>
      <c r="H89" s="72" t="s">
        <v>172</v>
      </c>
      <c r="I89" s="11" t="s">
        <v>347</v>
      </c>
      <c r="J89" s="11" t="s">
        <v>199</v>
      </c>
      <c r="K89" s="11" t="s">
        <v>173</v>
      </c>
      <c r="L89" s="11">
        <v>50</v>
      </c>
      <c r="M89" s="11" t="s">
        <v>174</v>
      </c>
      <c r="N89" s="11" t="s">
        <v>174</v>
      </c>
      <c r="O89" s="11" t="s">
        <v>178</v>
      </c>
      <c r="P89" s="11" t="s">
        <v>312</v>
      </c>
      <c r="Q89" s="11" t="s">
        <v>730</v>
      </c>
      <c r="R89" s="11" t="s">
        <v>735</v>
      </c>
      <c r="S89" s="11" t="s">
        <v>312</v>
      </c>
      <c r="T89" s="11" t="s">
        <v>312</v>
      </c>
      <c r="U89" s="11" t="s">
        <v>312</v>
      </c>
      <c r="V89" s="11" t="s">
        <v>312</v>
      </c>
      <c r="W89" s="11" t="s">
        <v>312</v>
      </c>
      <c r="X89" s="259" t="s">
        <v>452</v>
      </c>
      <c r="Y89" s="11" t="s">
        <v>312</v>
      </c>
      <c r="Z89" s="163" t="s">
        <v>312</v>
      </c>
      <c r="AA89" s="70" t="s">
        <v>180</v>
      </c>
    </row>
    <row r="90" spans="1:27" ht="12.75" hidden="1" outlineLevel="1">
      <c r="A90" s="142" t="s">
        <v>450</v>
      </c>
      <c r="B90" s="284" t="s">
        <v>649</v>
      </c>
      <c r="C90" s="2"/>
      <c r="D90" s="2"/>
      <c r="E90" s="2"/>
      <c r="F90" s="26"/>
      <c r="G90" s="149">
        <v>725.7600000000001</v>
      </c>
      <c r="H90" s="72" t="s">
        <v>172</v>
      </c>
      <c r="I90" s="11" t="s">
        <v>347</v>
      </c>
      <c r="J90" s="11" t="s">
        <v>199</v>
      </c>
      <c r="K90" s="11" t="s">
        <v>173</v>
      </c>
      <c r="L90" s="11">
        <v>50</v>
      </c>
      <c r="M90" s="11" t="s">
        <v>174</v>
      </c>
      <c r="N90" s="11" t="s">
        <v>173</v>
      </c>
      <c r="O90" s="11" t="s">
        <v>178</v>
      </c>
      <c r="P90" s="11" t="s">
        <v>269</v>
      </c>
      <c r="Q90" s="11" t="s">
        <v>733</v>
      </c>
      <c r="R90" s="11" t="s">
        <v>735</v>
      </c>
      <c r="S90" s="11" t="s">
        <v>312</v>
      </c>
      <c r="T90" s="11" t="s">
        <v>312</v>
      </c>
      <c r="U90" s="12" t="s">
        <v>194</v>
      </c>
      <c r="V90" s="11" t="s">
        <v>312</v>
      </c>
      <c r="W90" s="11" t="s">
        <v>312</v>
      </c>
      <c r="X90" s="259" t="s">
        <v>312</v>
      </c>
      <c r="Y90" s="11" t="s">
        <v>312</v>
      </c>
      <c r="Z90" s="163" t="s">
        <v>312</v>
      </c>
      <c r="AA90" s="70" t="s">
        <v>180</v>
      </c>
    </row>
    <row r="91" spans="1:27" ht="12.75" hidden="1" outlineLevel="1">
      <c r="A91" s="230" t="s">
        <v>498</v>
      </c>
      <c r="B91" s="161" t="s">
        <v>736</v>
      </c>
      <c r="C91" s="21"/>
      <c r="D91" s="21"/>
      <c r="E91" s="21"/>
      <c r="F91" s="67"/>
      <c r="G91" s="198">
        <v>694.4000000000001</v>
      </c>
      <c r="H91" s="72" t="s">
        <v>172</v>
      </c>
      <c r="I91" s="11" t="s">
        <v>347</v>
      </c>
      <c r="J91" s="11" t="s">
        <v>199</v>
      </c>
      <c r="K91" s="11" t="s">
        <v>173</v>
      </c>
      <c r="L91" s="11">
        <v>50</v>
      </c>
      <c r="M91" s="11" t="s">
        <v>174</v>
      </c>
      <c r="N91" s="11" t="s">
        <v>174</v>
      </c>
      <c r="O91" s="11" t="s">
        <v>178</v>
      </c>
      <c r="P91" s="11" t="s">
        <v>312</v>
      </c>
      <c r="Q91" s="11" t="s">
        <v>733</v>
      </c>
      <c r="R91" s="11" t="s">
        <v>735</v>
      </c>
      <c r="S91" s="11" t="s">
        <v>312</v>
      </c>
      <c r="T91" s="11" t="s">
        <v>312</v>
      </c>
      <c r="U91" s="11" t="s">
        <v>312</v>
      </c>
      <c r="V91" s="11" t="s">
        <v>194</v>
      </c>
      <c r="W91" s="11" t="s">
        <v>312</v>
      </c>
      <c r="X91" s="259" t="s">
        <v>312</v>
      </c>
      <c r="Y91" s="11" t="s">
        <v>312</v>
      </c>
      <c r="Z91" s="163" t="s">
        <v>312</v>
      </c>
      <c r="AA91" s="70" t="s">
        <v>180</v>
      </c>
    </row>
    <row r="92" spans="1:27" ht="12.75" hidden="1" outlineLevel="1">
      <c r="A92" s="230" t="s">
        <v>500</v>
      </c>
      <c r="B92" s="161" t="s">
        <v>739</v>
      </c>
      <c r="C92" s="21"/>
      <c r="D92" s="21"/>
      <c r="E92" s="21"/>
      <c r="F92" s="67"/>
      <c r="G92" s="198">
        <v>948.682</v>
      </c>
      <c r="H92" s="72" t="s">
        <v>172</v>
      </c>
      <c r="I92" s="11" t="s">
        <v>347</v>
      </c>
      <c r="J92" s="11" t="s">
        <v>199</v>
      </c>
      <c r="K92" s="11" t="s">
        <v>173</v>
      </c>
      <c r="L92" s="11">
        <v>50</v>
      </c>
      <c r="M92" s="11" t="s">
        <v>174</v>
      </c>
      <c r="N92" s="11" t="s">
        <v>174</v>
      </c>
      <c r="O92" s="11" t="s">
        <v>178</v>
      </c>
      <c r="P92" s="11" t="s">
        <v>312</v>
      </c>
      <c r="Q92" s="11" t="s">
        <v>734</v>
      </c>
      <c r="R92" s="11" t="s">
        <v>735</v>
      </c>
      <c r="S92" s="11" t="s">
        <v>312</v>
      </c>
      <c r="T92" s="11" t="s">
        <v>312</v>
      </c>
      <c r="U92" s="11" t="s">
        <v>312</v>
      </c>
      <c r="V92" s="11" t="s">
        <v>312</v>
      </c>
      <c r="W92" s="11" t="s">
        <v>194</v>
      </c>
      <c r="X92" s="259" t="s">
        <v>312</v>
      </c>
      <c r="Y92" s="11" t="s">
        <v>312</v>
      </c>
      <c r="Z92" s="163" t="s">
        <v>312</v>
      </c>
      <c r="AA92" s="70" t="s">
        <v>180</v>
      </c>
    </row>
    <row r="93" spans="1:27" ht="12.75" hidden="1" outlineLevel="1">
      <c r="A93" s="142" t="s">
        <v>651</v>
      </c>
      <c r="B93" s="161" t="s">
        <v>650</v>
      </c>
      <c r="C93" s="2"/>
      <c r="D93" s="2"/>
      <c r="E93" s="2"/>
      <c r="F93" s="26"/>
      <c r="G93" s="149">
        <v>742</v>
      </c>
      <c r="H93" s="72" t="s">
        <v>172</v>
      </c>
      <c r="I93" s="11" t="s">
        <v>347</v>
      </c>
      <c r="J93" s="11" t="s">
        <v>199</v>
      </c>
      <c r="K93" s="11" t="s">
        <v>173</v>
      </c>
      <c r="L93" s="11">
        <v>50</v>
      </c>
      <c r="M93" s="11" t="s">
        <v>174</v>
      </c>
      <c r="N93" s="11" t="s">
        <v>173</v>
      </c>
      <c r="O93" s="11" t="s">
        <v>178</v>
      </c>
      <c r="P93" s="11" t="s">
        <v>312</v>
      </c>
      <c r="Q93" s="11" t="s">
        <v>731</v>
      </c>
      <c r="R93" s="11" t="s">
        <v>735</v>
      </c>
      <c r="S93" s="11" t="s">
        <v>312</v>
      </c>
      <c r="T93" s="11" t="s">
        <v>312</v>
      </c>
      <c r="U93" s="11" t="s">
        <v>312</v>
      </c>
      <c r="V93" s="11" t="s">
        <v>312</v>
      </c>
      <c r="W93" s="11" t="s">
        <v>312</v>
      </c>
      <c r="X93" s="259" t="s">
        <v>312</v>
      </c>
      <c r="Y93" s="11" t="s">
        <v>194</v>
      </c>
      <c r="Z93" s="163" t="s">
        <v>312</v>
      </c>
      <c r="AA93" s="70" t="s">
        <v>180</v>
      </c>
    </row>
    <row r="94" spans="1:27" ht="12.75" hidden="1" outlineLevel="1">
      <c r="A94" s="142" t="s">
        <v>751</v>
      </c>
      <c r="B94" s="160" t="s">
        <v>737</v>
      </c>
      <c r="C94" s="81"/>
      <c r="D94" s="81"/>
      <c r="E94" s="81"/>
      <c r="F94" s="82"/>
      <c r="G94" s="166">
        <v>913.1500000000001</v>
      </c>
      <c r="H94" s="107" t="s">
        <v>172</v>
      </c>
      <c r="I94" s="85" t="s">
        <v>347</v>
      </c>
      <c r="J94" s="85" t="s">
        <v>199</v>
      </c>
      <c r="K94" s="85" t="s">
        <v>173</v>
      </c>
      <c r="L94" s="85">
        <v>50</v>
      </c>
      <c r="M94" s="85" t="s">
        <v>174</v>
      </c>
      <c r="N94" s="85" t="s">
        <v>174</v>
      </c>
      <c r="O94" s="85" t="s">
        <v>178</v>
      </c>
      <c r="P94" s="85" t="s">
        <v>312</v>
      </c>
      <c r="Q94" s="85" t="s">
        <v>730</v>
      </c>
      <c r="R94" s="85" t="s">
        <v>735</v>
      </c>
      <c r="S94" s="85" t="s">
        <v>312</v>
      </c>
      <c r="T94" s="85" t="s">
        <v>312</v>
      </c>
      <c r="U94" s="85" t="s">
        <v>312</v>
      </c>
      <c r="V94" s="85" t="s">
        <v>312</v>
      </c>
      <c r="W94" s="85" t="s">
        <v>312</v>
      </c>
      <c r="X94" s="262" t="s">
        <v>452</v>
      </c>
      <c r="Y94" s="85" t="s">
        <v>312</v>
      </c>
      <c r="Z94" s="283" t="s">
        <v>312</v>
      </c>
      <c r="AA94" s="169" t="s">
        <v>180</v>
      </c>
    </row>
    <row r="95" spans="1:27" ht="13.5" hidden="1" outlineLevel="1" thickBot="1">
      <c r="A95" s="142" t="s">
        <v>752</v>
      </c>
      <c r="B95" s="161" t="s">
        <v>738</v>
      </c>
      <c r="C95" s="2"/>
      <c r="D95" s="2"/>
      <c r="E95" s="2"/>
      <c r="F95" s="26"/>
      <c r="G95" s="149">
        <v>915.6</v>
      </c>
      <c r="H95" s="72" t="s">
        <v>172</v>
      </c>
      <c r="I95" s="11" t="s">
        <v>347</v>
      </c>
      <c r="J95" s="11" t="s">
        <v>199</v>
      </c>
      <c r="K95" s="11" t="s">
        <v>173</v>
      </c>
      <c r="L95" s="11">
        <v>50</v>
      </c>
      <c r="M95" s="11" t="s">
        <v>174</v>
      </c>
      <c r="N95" s="11" t="s">
        <v>173</v>
      </c>
      <c r="O95" s="11" t="s">
        <v>178</v>
      </c>
      <c r="P95" s="11" t="s">
        <v>269</v>
      </c>
      <c r="Q95" s="11" t="s">
        <v>733</v>
      </c>
      <c r="R95" s="11" t="s">
        <v>735</v>
      </c>
      <c r="S95" s="11" t="s">
        <v>312</v>
      </c>
      <c r="T95" s="11" t="s">
        <v>312</v>
      </c>
      <c r="U95" s="12" t="s">
        <v>194</v>
      </c>
      <c r="V95" s="11" t="s">
        <v>312</v>
      </c>
      <c r="W95" s="11" t="s">
        <v>312</v>
      </c>
      <c r="X95" s="259" t="s">
        <v>312</v>
      </c>
      <c r="Y95" s="11" t="s">
        <v>312</v>
      </c>
      <c r="Z95" s="163" t="s">
        <v>312</v>
      </c>
      <c r="AA95" s="70" t="s">
        <v>180</v>
      </c>
    </row>
    <row r="96" spans="1:27" ht="12.75" collapsed="1">
      <c r="A96" s="141" t="s">
        <v>312</v>
      </c>
      <c r="B96" s="128" t="s">
        <v>159</v>
      </c>
      <c r="C96" s="14">
        <v>6.6</v>
      </c>
      <c r="D96" s="14">
        <v>6</v>
      </c>
      <c r="E96" s="14" t="s">
        <v>312</v>
      </c>
      <c r="F96" s="25" t="s">
        <v>312</v>
      </c>
      <c r="G96" s="146">
        <v>496</v>
      </c>
      <c r="H96" s="71" t="s">
        <v>195</v>
      </c>
      <c r="I96" s="15" t="s">
        <v>212</v>
      </c>
      <c r="J96" s="15" t="s">
        <v>199</v>
      </c>
      <c r="K96" s="15" t="s">
        <v>175</v>
      </c>
      <c r="L96" s="15">
        <v>50</v>
      </c>
      <c r="M96" s="15" t="s">
        <v>174</v>
      </c>
      <c r="N96" s="15" t="s">
        <v>170</v>
      </c>
      <c r="O96" s="15" t="s">
        <v>179</v>
      </c>
      <c r="P96" s="15" t="s">
        <v>312</v>
      </c>
      <c r="Q96" s="15" t="s">
        <v>663</v>
      </c>
      <c r="R96" s="15" t="s">
        <v>696</v>
      </c>
      <c r="S96" s="16" t="s">
        <v>194</v>
      </c>
      <c r="T96" s="16" t="s">
        <v>194</v>
      </c>
      <c r="U96" s="16" t="s">
        <v>194</v>
      </c>
      <c r="V96" s="15" t="s">
        <v>194</v>
      </c>
      <c r="W96" s="15" t="s">
        <v>194</v>
      </c>
      <c r="X96" s="258">
        <v>24</v>
      </c>
      <c r="Y96" s="15" t="s">
        <v>312</v>
      </c>
      <c r="Z96" s="167" t="s">
        <v>312</v>
      </c>
      <c r="AA96" s="152" t="s">
        <v>180</v>
      </c>
    </row>
    <row r="97" spans="1:27" ht="12.75" hidden="1" outlineLevel="1">
      <c r="A97" s="142" t="s">
        <v>501</v>
      </c>
      <c r="B97" s="161" t="s">
        <v>466</v>
      </c>
      <c r="C97" s="2"/>
      <c r="D97" s="2"/>
      <c r="E97" s="2"/>
      <c r="F97" s="26"/>
      <c r="G97" s="149">
        <v>516.23</v>
      </c>
      <c r="H97" s="72" t="s">
        <v>195</v>
      </c>
      <c r="I97" s="11" t="s">
        <v>212</v>
      </c>
      <c r="J97" s="11" t="s">
        <v>199</v>
      </c>
      <c r="K97" s="11" t="s">
        <v>175</v>
      </c>
      <c r="L97" s="11">
        <v>50</v>
      </c>
      <c r="M97" s="11" t="s">
        <v>174</v>
      </c>
      <c r="N97" s="11" t="s">
        <v>174</v>
      </c>
      <c r="O97" s="11" t="s">
        <v>179</v>
      </c>
      <c r="P97" s="11" t="s">
        <v>312</v>
      </c>
      <c r="Q97" s="85" t="s">
        <v>663</v>
      </c>
      <c r="R97" s="11" t="s">
        <v>696</v>
      </c>
      <c r="S97" s="11" t="s">
        <v>312</v>
      </c>
      <c r="T97" s="11" t="s">
        <v>312</v>
      </c>
      <c r="U97" s="12" t="s">
        <v>312</v>
      </c>
      <c r="V97" s="11" t="s">
        <v>312</v>
      </c>
      <c r="W97" s="11" t="s">
        <v>312</v>
      </c>
      <c r="X97" s="259" t="s">
        <v>226</v>
      </c>
      <c r="Y97" s="11" t="s">
        <v>312</v>
      </c>
      <c r="Z97" s="163" t="s">
        <v>312</v>
      </c>
      <c r="AA97" s="70" t="s">
        <v>180</v>
      </c>
    </row>
    <row r="98" spans="1:27" ht="12.75" hidden="1" outlineLevel="1">
      <c r="A98" s="142" t="s">
        <v>502</v>
      </c>
      <c r="B98" s="161" t="s">
        <v>659</v>
      </c>
      <c r="C98" s="2"/>
      <c r="D98" s="2"/>
      <c r="E98" s="2"/>
      <c r="F98" s="26"/>
      <c r="G98" s="149">
        <v>496</v>
      </c>
      <c r="H98" s="72" t="s">
        <v>195</v>
      </c>
      <c r="I98" s="11" t="s">
        <v>212</v>
      </c>
      <c r="J98" s="11" t="s">
        <v>199</v>
      </c>
      <c r="K98" s="11" t="s">
        <v>175</v>
      </c>
      <c r="L98" s="11">
        <v>50</v>
      </c>
      <c r="M98" s="11" t="s">
        <v>174</v>
      </c>
      <c r="N98" s="11" t="s">
        <v>173</v>
      </c>
      <c r="O98" s="11" t="s">
        <v>179</v>
      </c>
      <c r="P98" s="11" t="s">
        <v>290</v>
      </c>
      <c r="Q98" s="85" t="s">
        <v>675</v>
      </c>
      <c r="R98" s="11" t="s">
        <v>696</v>
      </c>
      <c r="S98" s="11" t="s">
        <v>312</v>
      </c>
      <c r="T98" s="11" t="s">
        <v>312</v>
      </c>
      <c r="U98" s="12" t="s">
        <v>194</v>
      </c>
      <c r="V98" s="11" t="s">
        <v>312</v>
      </c>
      <c r="W98" s="11" t="s">
        <v>312</v>
      </c>
      <c r="X98" s="259" t="s">
        <v>312</v>
      </c>
      <c r="Y98" s="11" t="s">
        <v>312</v>
      </c>
      <c r="Z98" s="163" t="s">
        <v>312</v>
      </c>
      <c r="AA98" s="70" t="s">
        <v>180</v>
      </c>
    </row>
    <row r="99" spans="1:27" ht="12.75" hidden="1" outlineLevel="1">
      <c r="A99" s="142" t="s">
        <v>756</v>
      </c>
      <c r="B99" s="161" t="s">
        <v>753</v>
      </c>
      <c r="C99" s="2"/>
      <c r="D99" s="2"/>
      <c r="E99" s="2"/>
      <c r="F99" s="26"/>
      <c r="G99" s="149">
        <v>695.08</v>
      </c>
      <c r="H99" s="72" t="s">
        <v>195</v>
      </c>
      <c r="I99" s="11" t="s">
        <v>212</v>
      </c>
      <c r="J99" s="11" t="s">
        <v>199</v>
      </c>
      <c r="K99" s="11" t="s">
        <v>175</v>
      </c>
      <c r="L99" s="11">
        <v>50</v>
      </c>
      <c r="M99" s="11" t="s">
        <v>174</v>
      </c>
      <c r="N99" s="11" t="s">
        <v>173</v>
      </c>
      <c r="O99" s="11" t="s">
        <v>179</v>
      </c>
      <c r="P99" s="11" t="s">
        <v>290</v>
      </c>
      <c r="Q99" s="85" t="s">
        <v>675</v>
      </c>
      <c r="R99" s="85" t="s">
        <v>696</v>
      </c>
      <c r="S99" s="11" t="s">
        <v>312</v>
      </c>
      <c r="T99" s="11" t="s">
        <v>312</v>
      </c>
      <c r="U99" s="12" t="s">
        <v>194</v>
      </c>
      <c r="V99" s="11" t="s">
        <v>312</v>
      </c>
      <c r="W99" s="11" t="s">
        <v>312</v>
      </c>
      <c r="X99" s="259" t="s">
        <v>312</v>
      </c>
      <c r="Y99" s="11" t="s">
        <v>312</v>
      </c>
      <c r="Z99" s="163" t="s">
        <v>312</v>
      </c>
      <c r="AA99" s="70" t="s">
        <v>180</v>
      </c>
    </row>
    <row r="100" spans="1:27" ht="13.5" collapsed="1" thickBot="1">
      <c r="A100" s="142" t="s">
        <v>312</v>
      </c>
      <c r="B100" s="29" t="s">
        <v>160</v>
      </c>
      <c r="C100" s="2">
        <v>8.3</v>
      </c>
      <c r="D100" s="2">
        <v>7.5</v>
      </c>
      <c r="E100" s="2" t="s">
        <v>312</v>
      </c>
      <c r="F100" s="26" t="s">
        <v>312</v>
      </c>
      <c r="G100" s="148">
        <v>529.6</v>
      </c>
      <c r="H100" s="72" t="s">
        <v>195</v>
      </c>
      <c r="I100" s="11" t="s">
        <v>212</v>
      </c>
      <c r="J100" s="11" t="s">
        <v>199</v>
      </c>
      <c r="K100" s="11" t="s">
        <v>175</v>
      </c>
      <c r="L100" s="11">
        <v>50</v>
      </c>
      <c r="M100" s="11" t="s">
        <v>174</v>
      </c>
      <c r="N100" s="11" t="s">
        <v>170</v>
      </c>
      <c r="O100" s="11" t="s">
        <v>179</v>
      </c>
      <c r="P100" s="11" t="s">
        <v>312</v>
      </c>
      <c r="Q100" s="11" t="s">
        <v>663</v>
      </c>
      <c r="R100" s="11" t="s">
        <v>755</v>
      </c>
      <c r="S100" s="12" t="s">
        <v>194</v>
      </c>
      <c r="T100" s="12" t="s">
        <v>194</v>
      </c>
      <c r="U100" s="12" t="s">
        <v>194</v>
      </c>
      <c r="V100" s="11" t="s">
        <v>194</v>
      </c>
      <c r="W100" s="11" t="s">
        <v>194</v>
      </c>
      <c r="X100" s="259">
        <v>24</v>
      </c>
      <c r="Y100" s="11" t="s">
        <v>312</v>
      </c>
      <c r="Z100" s="163" t="s">
        <v>312</v>
      </c>
      <c r="AA100" s="70" t="s">
        <v>180</v>
      </c>
    </row>
    <row r="101" spans="1:29" ht="12.75" hidden="1" outlineLevel="1">
      <c r="A101" s="142" t="s">
        <v>461</v>
      </c>
      <c r="B101" s="161" t="s">
        <v>465</v>
      </c>
      <c r="C101" s="2"/>
      <c r="D101" s="2"/>
      <c r="E101" s="2"/>
      <c r="F101" s="26"/>
      <c r="G101" s="149">
        <v>551.3</v>
      </c>
      <c r="H101" s="72" t="s">
        <v>195</v>
      </c>
      <c r="I101" s="11" t="s">
        <v>212</v>
      </c>
      <c r="J101" s="11" t="s">
        <v>199</v>
      </c>
      <c r="K101" s="11" t="s">
        <v>175</v>
      </c>
      <c r="L101" s="11">
        <v>50</v>
      </c>
      <c r="M101" s="11" t="s">
        <v>174</v>
      </c>
      <c r="N101" s="11" t="s">
        <v>174</v>
      </c>
      <c r="O101" s="11" t="s">
        <v>179</v>
      </c>
      <c r="P101" s="11" t="s">
        <v>312</v>
      </c>
      <c r="Q101" s="11" t="s">
        <v>663</v>
      </c>
      <c r="R101" s="11" t="s">
        <v>755</v>
      </c>
      <c r="S101" s="11" t="s">
        <v>312</v>
      </c>
      <c r="T101" s="11" t="s">
        <v>312</v>
      </c>
      <c r="U101" s="11" t="s">
        <v>312</v>
      </c>
      <c r="V101" s="11" t="s">
        <v>312</v>
      </c>
      <c r="W101" s="11" t="s">
        <v>312</v>
      </c>
      <c r="X101" s="259" t="s">
        <v>226</v>
      </c>
      <c r="Y101" s="11" t="s">
        <v>312</v>
      </c>
      <c r="Z101" s="163" t="s">
        <v>312</v>
      </c>
      <c r="AA101" s="70" t="s">
        <v>180</v>
      </c>
      <c r="AC101" s="255" t="s">
        <v>626</v>
      </c>
    </row>
    <row r="102" spans="1:29" ht="12.75" hidden="1" outlineLevel="1">
      <c r="A102" s="142" t="s">
        <v>463</v>
      </c>
      <c r="B102" s="161" t="s">
        <v>464</v>
      </c>
      <c r="C102" s="2"/>
      <c r="D102" s="2"/>
      <c r="E102" s="2"/>
      <c r="F102" s="26"/>
      <c r="G102" s="149">
        <v>529.6</v>
      </c>
      <c r="H102" s="72" t="s">
        <v>195</v>
      </c>
      <c r="I102" s="11" t="s">
        <v>212</v>
      </c>
      <c r="J102" s="11" t="s">
        <v>199</v>
      </c>
      <c r="K102" s="11" t="s">
        <v>175</v>
      </c>
      <c r="L102" s="11">
        <v>50</v>
      </c>
      <c r="M102" s="11" t="s">
        <v>174</v>
      </c>
      <c r="N102" s="11" t="s">
        <v>173</v>
      </c>
      <c r="O102" s="11" t="s">
        <v>179</v>
      </c>
      <c r="P102" s="11" t="s">
        <v>290</v>
      </c>
      <c r="Q102" s="85" t="s">
        <v>675</v>
      </c>
      <c r="R102" s="11" t="s">
        <v>755</v>
      </c>
      <c r="S102" s="11" t="s">
        <v>312</v>
      </c>
      <c r="T102" s="11" t="s">
        <v>312</v>
      </c>
      <c r="U102" s="12" t="s">
        <v>194</v>
      </c>
      <c r="V102" s="11" t="s">
        <v>312</v>
      </c>
      <c r="W102" s="11" t="s">
        <v>312</v>
      </c>
      <c r="X102" s="259" t="s">
        <v>312</v>
      </c>
      <c r="Y102" s="11" t="s">
        <v>312</v>
      </c>
      <c r="Z102" s="163" t="s">
        <v>312</v>
      </c>
      <c r="AA102" s="70" t="s">
        <v>180</v>
      </c>
      <c r="AC102" s="255" t="s">
        <v>623</v>
      </c>
    </row>
    <row r="103" spans="1:27" ht="13.5" hidden="1" outlineLevel="1" thickBot="1">
      <c r="A103" s="268" t="s">
        <v>462</v>
      </c>
      <c r="B103" s="160" t="s">
        <v>754</v>
      </c>
      <c r="C103" s="81"/>
      <c r="D103" s="81"/>
      <c r="E103" s="81"/>
      <c r="F103" s="82"/>
      <c r="G103" s="166">
        <v>728.68</v>
      </c>
      <c r="H103" s="107" t="s">
        <v>195</v>
      </c>
      <c r="I103" s="85" t="s">
        <v>212</v>
      </c>
      <c r="J103" s="85" t="s">
        <v>199</v>
      </c>
      <c r="K103" s="85" t="s">
        <v>175</v>
      </c>
      <c r="L103" s="85">
        <v>50</v>
      </c>
      <c r="M103" s="85" t="s">
        <v>174</v>
      </c>
      <c r="N103" s="85" t="s">
        <v>173</v>
      </c>
      <c r="O103" s="85" t="s">
        <v>179</v>
      </c>
      <c r="P103" s="85" t="s">
        <v>290</v>
      </c>
      <c r="Q103" s="85" t="s">
        <v>675</v>
      </c>
      <c r="R103" s="11" t="s">
        <v>755</v>
      </c>
      <c r="S103" s="85" t="s">
        <v>312</v>
      </c>
      <c r="T103" s="85" t="s">
        <v>312</v>
      </c>
      <c r="U103" s="86" t="s">
        <v>194</v>
      </c>
      <c r="V103" s="85" t="s">
        <v>312</v>
      </c>
      <c r="W103" s="85" t="s">
        <v>312</v>
      </c>
      <c r="X103" s="262" t="s">
        <v>312</v>
      </c>
      <c r="Y103" s="85" t="s">
        <v>312</v>
      </c>
      <c r="Z103" s="283" t="s">
        <v>312</v>
      </c>
      <c r="AA103" s="169" t="s">
        <v>180</v>
      </c>
    </row>
    <row r="104" spans="1:27" ht="12.75" collapsed="1">
      <c r="A104" s="141" t="s">
        <v>312</v>
      </c>
      <c r="B104" s="128" t="s">
        <v>161</v>
      </c>
      <c r="C104" s="14">
        <v>11</v>
      </c>
      <c r="D104" s="14">
        <v>10</v>
      </c>
      <c r="E104" s="14" t="s">
        <v>312</v>
      </c>
      <c r="F104" s="25" t="s">
        <v>312</v>
      </c>
      <c r="G104" s="146">
        <v>609.6</v>
      </c>
      <c r="H104" s="71" t="s">
        <v>195</v>
      </c>
      <c r="I104" s="15" t="s">
        <v>212</v>
      </c>
      <c r="J104" s="15" t="s">
        <v>199</v>
      </c>
      <c r="K104" s="15" t="s">
        <v>175</v>
      </c>
      <c r="L104" s="15">
        <v>50</v>
      </c>
      <c r="M104" s="15" t="s">
        <v>174</v>
      </c>
      <c r="N104" s="15" t="s">
        <v>170</v>
      </c>
      <c r="O104" s="15" t="s">
        <v>179</v>
      </c>
      <c r="P104" s="15" t="s">
        <v>312</v>
      </c>
      <c r="Q104" s="15" t="s">
        <v>716</v>
      </c>
      <c r="R104" s="15" t="s">
        <v>662</v>
      </c>
      <c r="S104" s="15" t="s">
        <v>312</v>
      </c>
      <c r="T104" s="15" t="s">
        <v>312</v>
      </c>
      <c r="U104" s="16" t="s">
        <v>194</v>
      </c>
      <c r="V104" s="16" t="s">
        <v>194</v>
      </c>
      <c r="W104" s="16" t="s">
        <v>194</v>
      </c>
      <c r="X104" s="258">
        <v>28</v>
      </c>
      <c r="Y104" s="16" t="s">
        <v>194</v>
      </c>
      <c r="Z104" s="167" t="s">
        <v>312</v>
      </c>
      <c r="AA104" s="152" t="s">
        <v>180</v>
      </c>
    </row>
    <row r="105" spans="1:27" ht="12.75" hidden="1" outlineLevel="1">
      <c r="A105" s="142" t="s">
        <v>467</v>
      </c>
      <c r="B105" s="161" t="s">
        <v>318</v>
      </c>
      <c r="C105" s="2"/>
      <c r="D105" s="2"/>
      <c r="E105" s="2"/>
      <c r="F105" s="26"/>
      <c r="G105" s="149">
        <v>601.2</v>
      </c>
      <c r="H105" s="72" t="s">
        <v>195</v>
      </c>
      <c r="I105" s="11" t="s">
        <v>212</v>
      </c>
      <c r="J105" s="11" t="s">
        <v>199</v>
      </c>
      <c r="K105" s="11" t="s">
        <v>175</v>
      </c>
      <c r="L105" s="11">
        <v>50</v>
      </c>
      <c r="M105" s="11" t="s">
        <v>174</v>
      </c>
      <c r="N105" s="11" t="s">
        <v>174</v>
      </c>
      <c r="O105" s="11" t="s">
        <v>179</v>
      </c>
      <c r="P105" s="11" t="s">
        <v>312</v>
      </c>
      <c r="Q105" s="11" t="s">
        <v>716</v>
      </c>
      <c r="R105" s="11" t="s">
        <v>662</v>
      </c>
      <c r="S105" s="11" t="s">
        <v>312</v>
      </c>
      <c r="T105" s="11" t="s">
        <v>312</v>
      </c>
      <c r="U105" s="11" t="s">
        <v>312</v>
      </c>
      <c r="V105" s="11" t="s">
        <v>312</v>
      </c>
      <c r="W105" s="11" t="s">
        <v>312</v>
      </c>
      <c r="X105" s="259">
        <v>28</v>
      </c>
      <c r="Y105" s="11" t="s">
        <v>312</v>
      </c>
      <c r="Z105" s="163" t="s">
        <v>312</v>
      </c>
      <c r="AA105" s="70" t="s">
        <v>180</v>
      </c>
    </row>
    <row r="106" spans="1:27" ht="12.75" hidden="1" outlineLevel="1">
      <c r="A106" s="142" t="s">
        <v>468</v>
      </c>
      <c r="B106" s="161" t="s">
        <v>289</v>
      </c>
      <c r="C106" s="2"/>
      <c r="D106" s="2"/>
      <c r="E106" s="2"/>
      <c r="F106" s="26"/>
      <c r="G106" s="149">
        <v>640.96</v>
      </c>
      <c r="H106" s="72" t="s">
        <v>195</v>
      </c>
      <c r="I106" s="11" t="s">
        <v>212</v>
      </c>
      <c r="J106" s="11" t="s">
        <v>199</v>
      </c>
      <c r="K106" s="11" t="s">
        <v>175</v>
      </c>
      <c r="L106" s="11">
        <v>50</v>
      </c>
      <c r="M106" s="11" t="s">
        <v>174</v>
      </c>
      <c r="N106" s="11" t="s">
        <v>173</v>
      </c>
      <c r="O106" s="11" t="s">
        <v>179</v>
      </c>
      <c r="P106" s="11" t="s">
        <v>313</v>
      </c>
      <c r="Q106" s="11" t="s">
        <v>717</v>
      </c>
      <c r="R106" s="11" t="s">
        <v>662</v>
      </c>
      <c r="S106" s="11" t="s">
        <v>312</v>
      </c>
      <c r="T106" s="11" t="s">
        <v>312</v>
      </c>
      <c r="U106" s="12" t="s">
        <v>194</v>
      </c>
      <c r="V106" s="11" t="s">
        <v>312</v>
      </c>
      <c r="W106" s="11" t="s">
        <v>312</v>
      </c>
      <c r="X106" s="259" t="s">
        <v>312</v>
      </c>
      <c r="Y106" s="11" t="s">
        <v>312</v>
      </c>
      <c r="Z106" s="163" t="s">
        <v>312</v>
      </c>
      <c r="AA106" s="70" t="s">
        <v>180</v>
      </c>
    </row>
    <row r="107" spans="1:27" ht="12.75" hidden="1" outlineLevel="1">
      <c r="A107" s="142" t="s">
        <v>757</v>
      </c>
      <c r="B107" s="161" t="s">
        <v>283</v>
      </c>
      <c r="C107" s="2"/>
      <c r="D107" s="2"/>
      <c r="E107" s="2"/>
      <c r="F107" s="26"/>
      <c r="G107" s="149">
        <v>609.6</v>
      </c>
      <c r="H107" s="72" t="s">
        <v>195</v>
      </c>
      <c r="I107" s="11" t="s">
        <v>212</v>
      </c>
      <c r="J107" s="11" t="s">
        <v>199</v>
      </c>
      <c r="K107" s="11" t="s">
        <v>175</v>
      </c>
      <c r="L107" s="11">
        <v>50</v>
      </c>
      <c r="M107" s="11" t="s">
        <v>174</v>
      </c>
      <c r="N107" s="11" t="s">
        <v>173</v>
      </c>
      <c r="O107" s="11" t="s">
        <v>179</v>
      </c>
      <c r="P107" s="11" t="s">
        <v>312</v>
      </c>
      <c r="Q107" s="11" t="s">
        <v>717</v>
      </c>
      <c r="R107" s="11" t="s">
        <v>662</v>
      </c>
      <c r="S107" s="11" t="s">
        <v>312</v>
      </c>
      <c r="T107" s="11" t="s">
        <v>312</v>
      </c>
      <c r="U107" s="11" t="s">
        <v>312</v>
      </c>
      <c r="V107" s="12" t="s">
        <v>194</v>
      </c>
      <c r="W107" s="11" t="s">
        <v>312</v>
      </c>
      <c r="X107" s="259" t="s">
        <v>312</v>
      </c>
      <c r="Y107" s="11" t="s">
        <v>312</v>
      </c>
      <c r="Z107" s="163" t="s">
        <v>312</v>
      </c>
      <c r="AA107" s="70" t="s">
        <v>180</v>
      </c>
    </row>
    <row r="108" spans="1:27" ht="12.75" hidden="1" outlineLevel="1">
      <c r="A108" s="142" t="s">
        <v>469</v>
      </c>
      <c r="B108" s="161" t="s">
        <v>503</v>
      </c>
      <c r="C108" s="2"/>
      <c r="D108" s="2"/>
      <c r="E108" s="2"/>
      <c r="F108" s="26"/>
      <c r="G108" s="149">
        <v>840.04</v>
      </c>
      <c r="H108" s="72" t="s">
        <v>195</v>
      </c>
      <c r="I108" s="11" t="s">
        <v>212</v>
      </c>
      <c r="J108" s="11" t="s">
        <v>199</v>
      </c>
      <c r="K108" s="11" t="s">
        <v>175</v>
      </c>
      <c r="L108" s="11">
        <v>50</v>
      </c>
      <c r="M108" s="11" t="s">
        <v>174</v>
      </c>
      <c r="N108" s="11" t="s">
        <v>173</v>
      </c>
      <c r="O108" s="11" t="s">
        <v>179</v>
      </c>
      <c r="P108" s="11" t="s">
        <v>313</v>
      </c>
      <c r="Q108" s="11" t="s">
        <v>717</v>
      </c>
      <c r="R108" s="11" t="s">
        <v>662</v>
      </c>
      <c r="S108" s="11" t="s">
        <v>312</v>
      </c>
      <c r="T108" s="11" t="s">
        <v>312</v>
      </c>
      <c r="U108" s="12" t="s">
        <v>194</v>
      </c>
      <c r="V108" s="11" t="s">
        <v>312</v>
      </c>
      <c r="W108" s="11" t="s">
        <v>312</v>
      </c>
      <c r="X108" s="259" t="s">
        <v>312</v>
      </c>
      <c r="Y108" s="11" t="s">
        <v>312</v>
      </c>
      <c r="Z108" s="163" t="s">
        <v>312</v>
      </c>
      <c r="AA108" s="70" t="s">
        <v>180</v>
      </c>
    </row>
    <row r="109" spans="1:27" ht="12.75" collapsed="1">
      <c r="A109" s="142" t="s">
        <v>312</v>
      </c>
      <c r="B109" s="29" t="s">
        <v>162</v>
      </c>
      <c r="C109" s="2">
        <v>13.8</v>
      </c>
      <c r="D109" s="2">
        <v>12.5</v>
      </c>
      <c r="E109" s="2" t="s">
        <v>312</v>
      </c>
      <c r="F109" s="26" t="s">
        <v>312</v>
      </c>
      <c r="G109" s="148">
        <v>659.2</v>
      </c>
      <c r="H109" s="72" t="s">
        <v>195</v>
      </c>
      <c r="I109" s="11" t="s">
        <v>212</v>
      </c>
      <c r="J109" s="11" t="s">
        <v>199</v>
      </c>
      <c r="K109" s="11" t="s">
        <v>175</v>
      </c>
      <c r="L109" s="11">
        <v>50</v>
      </c>
      <c r="M109" s="11" t="s">
        <v>174</v>
      </c>
      <c r="N109" s="11" t="s">
        <v>170</v>
      </c>
      <c r="O109" s="11" t="s">
        <v>179</v>
      </c>
      <c r="P109" s="11" t="s">
        <v>312</v>
      </c>
      <c r="Q109" s="11" t="s">
        <v>716</v>
      </c>
      <c r="R109" s="11" t="s">
        <v>758</v>
      </c>
      <c r="S109" s="11" t="s">
        <v>312</v>
      </c>
      <c r="T109" s="11" t="s">
        <v>312</v>
      </c>
      <c r="U109" s="12" t="s">
        <v>194</v>
      </c>
      <c r="V109" s="12" t="s">
        <v>194</v>
      </c>
      <c r="W109" s="12" t="s">
        <v>194</v>
      </c>
      <c r="X109" s="259">
        <v>28</v>
      </c>
      <c r="Y109" s="12" t="s">
        <v>194</v>
      </c>
      <c r="Z109" s="163" t="s">
        <v>312</v>
      </c>
      <c r="AA109" s="70" t="s">
        <v>180</v>
      </c>
    </row>
    <row r="110" spans="1:27" ht="12.75" hidden="1" outlineLevel="1">
      <c r="A110" s="142" t="s">
        <v>504</v>
      </c>
      <c r="B110" s="161" t="s">
        <v>470</v>
      </c>
      <c r="C110" s="2"/>
      <c r="D110" s="2"/>
      <c r="E110" s="2"/>
      <c r="F110" s="26"/>
      <c r="G110" s="149">
        <v>686.57</v>
      </c>
      <c r="H110" s="72" t="s">
        <v>195</v>
      </c>
      <c r="I110" s="11" t="s">
        <v>212</v>
      </c>
      <c r="J110" s="11" t="s">
        <v>199</v>
      </c>
      <c r="K110" s="11" t="s">
        <v>175</v>
      </c>
      <c r="L110" s="11">
        <v>50</v>
      </c>
      <c r="M110" s="11" t="s">
        <v>174</v>
      </c>
      <c r="N110" s="11" t="s">
        <v>174</v>
      </c>
      <c r="O110" s="11" t="s">
        <v>179</v>
      </c>
      <c r="P110" s="11" t="s">
        <v>312</v>
      </c>
      <c r="Q110" s="11" t="s">
        <v>716</v>
      </c>
      <c r="R110" s="11" t="s">
        <v>758</v>
      </c>
      <c r="S110" s="11" t="s">
        <v>312</v>
      </c>
      <c r="T110" s="11" t="s">
        <v>312</v>
      </c>
      <c r="U110" s="11" t="s">
        <v>312</v>
      </c>
      <c r="V110" s="11" t="s">
        <v>312</v>
      </c>
      <c r="W110" s="11" t="s">
        <v>312</v>
      </c>
      <c r="X110" s="259">
        <v>28</v>
      </c>
      <c r="Y110" s="11" t="s">
        <v>312</v>
      </c>
      <c r="Z110" s="163" t="s">
        <v>312</v>
      </c>
      <c r="AA110" s="70" t="s">
        <v>180</v>
      </c>
    </row>
    <row r="111" spans="1:29" ht="12.75" hidden="1" outlineLevel="1">
      <c r="A111" s="142" t="s">
        <v>508</v>
      </c>
      <c r="B111" s="161" t="s">
        <v>505</v>
      </c>
      <c r="C111" s="2"/>
      <c r="D111" s="2"/>
      <c r="E111" s="2"/>
      <c r="F111" s="26"/>
      <c r="G111" s="149">
        <v>690.5600000000001</v>
      </c>
      <c r="H111" s="72" t="s">
        <v>195</v>
      </c>
      <c r="I111" s="11" t="s">
        <v>212</v>
      </c>
      <c r="J111" s="11" t="s">
        <v>199</v>
      </c>
      <c r="K111" s="11" t="s">
        <v>175</v>
      </c>
      <c r="L111" s="11">
        <v>50</v>
      </c>
      <c r="M111" s="11" t="s">
        <v>174</v>
      </c>
      <c r="N111" s="11" t="s">
        <v>173</v>
      </c>
      <c r="O111" s="11" t="s">
        <v>179</v>
      </c>
      <c r="P111" s="11" t="s">
        <v>313</v>
      </c>
      <c r="Q111" s="11" t="s">
        <v>717</v>
      </c>
      <c r="R111" s="11" t="s">
        <v>758</v>
      </c>
      <c r="S111" s="11" t="s">
        <v>312</v>
      </c>
      <c r="T111" s="11" t="s">
        <v>312</v>
      </c>
      <c r="U111" s="12" t="s">
        <v>194</v>
      </c>
      <c r="V111" s="11" t="s">
        <v>312</v>
      </c>
      <c r="W111" s="11" t="s">
        <v>312</v>
      </c>
      <c r="X111" s="259" t="s">
        <v>312</v>
      </c>
      <c r="Y111" s="11" t="s">
        <v>312</v>
      </c>
      <c r="Z111" s="163" t="s">
        <v>312</v>
      </c>
      <c r="AA111" s="70" t="s">
        <v>180</v>
      </c>
      <c r="AC111" s="255" t="s">
        <v>572</v>
      </c>
    </row>
    <row r="112" spans="1:27" ht="12.75" hidden="1" outlineLevel="1">
      <c r="A112" s="142" t="s">
        <v>509</v>
      </c>
      <c r="B112" s="161" t="s">
        <v>511</v>
      </c>
      <c r="C112" s="2"/>
      <c r="D112" s="2"/>
      <c r="E112" s="2"/>
      <c r="F112" s="26"/>
      <c r="G112" s="149">
        <v>659.2</v>
      </c>
      <c r="H112" s="72" t="s">
        <v>195</v>
      </c>
      <c r="I112" s="11" t="s">
        <v>212</v>
      </c>
      <c r="J112" s="11" t="s">
        <v>199</v>
      </c>
      <c r="K112" s="11" t="s">
        <v>175</v>
      </c>
      <c r="L112" s="11">
        <v>50</v>
      </c>
      <c r="M112" s="11" t="s">
        <v>174</v>
      </c>
      <c r="N112" s="11" t="s">
        <v>173</v>
      </c>
      <c r="O112" s="11" t="s">
        <v>179</v>
      </c>
      <c r="P112" s="11" t="s">
        <v>312</v>
      </c>
      <c r="Q112" s="11" t="s">
        <v>717</v>
      </c>
      <c r="R112" s="11" t="s">
        <v>758</v>
      </c>
      <c r="S112" s="11" t="s">
        <v>312</v>
      </c>
      <c r="T112" s="11" t="s">
        <v>312</v>
      </c>
      <c r="U112" s="11" t="s">
        <v>312</v>
      </c>
      <c r="V112" s="12" t="s">
        <v>194</v>
      </c>
      <c r="W112" s="11" t="s">
        <v>312</v>
      </c>
      <c r="X112" s="259" t="s">
        <v>312</v>
      </c>
      <c r="Y112" s="11" t="s">
        <v>312</v>
      </c>
      <c r="Z112" s="163" t="s">
        <v>312</v>
      </c>
      <c r="AA112" s="70" t="s">
        <v>180</v>
      </c>
    </row>
    <row r="113" spans="1:27" ht="12.75" hidden="1" outlineLevel="1">
      <c r="A113" s="142" t="s">
        <v>506</v>
      </c>
      <c r="B113" s="161" t="s">
        <v>507</v>
      </c>
      <c r="C113" s="2"/>
      <c r="D113" s="2"/>
      <c r="E113" s="2"/>
      <c r="F113" s="26"/>
      <c r="G113" s="149">
        <v>885.6500000000001</v>
      </c>
      <c r="H113" s="72" t="s">
        <v>195</v>
      </c>
      <c r="I113" s="11" t="s">
        <v>212</v>
      </c>
      <c r="J113" s="11" t="s">
        <v>199</v>
      </c>
      <c r="K113" s="11" t="s">
        <v>175</v>
      </c>
      <c r="L113" s="11">
        <v>50</v>
      </c>
      <c r="M113" s="11" t="s">
        <v>174</v>
      </c>
      <c r="N113" s="11" t="s">
        <v>174</v>
      </c>
      <c r="O113" s="11" t="s">
        <v>179</v>
      </c>
      <c r="P113" s="11" t="s">
        <v>312</v>
      </c>
      <c r="Q113" s="11" t="s">
        <v>716</v>
      </c>
      <c r="R113" s="11" t="s">
        <v>758</v>
      </c>
      <c r="S113" s="11" t="s">
        <v>312</v>
      </c>
      <c r="T113" s="11" t="s">
        <v>312</v>
      </c>
      <c r="U113" s="11" t="s">
        <v>312</v>
      </c>
      <c r="V113" s="11" t="s">
        <v>312</v>
      </c>
      <c r="W113" s="11" t="s">
        <v>312</v>
      </c>
      <c r="X113" s="259">
        <v>28</v>
      </c>
      <c r="Y113" s="11" t="s">
        <v>312</v>
      </c>
      <c r="Z113" s="163" t="s">
        <v>312</v>
      </c>
      <c r="AA113" s="70" t="s">
        <v>180</v>
      </c>
    </row>
    <row r="114" spans="1:27" ht="12.75" hidden="1" outlineLevel="1">
      <c r="A114" s="142" t="s">
        <v>759</v>
      </c>
      <c r="B114" s="161" t="s">
        <v>510</v>
      </c>
      <c r="C114" s="2"/>
      <c r="D114" s="2"/>
      <c r="E114" s="2"/>
      <c r="F114" s="26"/>
      <c r="G114" s="149">
        <v>889.64</v>
      </c>
      <c r="H114" s="72" t="s">
        <v>195</v>
      </c>
      <c r="I114" s="11" t="s">
        <v>212</v>
      </c>
      <c r="J114" s="11" t="s">
        <v>199</v>
      </c>
      <c r="K114" s="11" t="s">
        <v>175</v>
      </c>
      <c r="L114" s="11">
        <v>50</v>
      </c>
      <c r="M114" s="11" t="s">
        <v>174</v>
      </c>
      <c r="N114" s="11" t="s">
        <v>173</v>
      </c>
      <c r="O114" s="11" t="s">
        <v>179</v>
      </c>
      <c r="P114" s="11" t="s">
        <v>313</v>
      </c>
      <c r="Q114" s="11" t="s">
        <v>717</v>
      </c>
      <c r="R114" s="11" t="s">
        <v>758</v>
      </c>
      <c r="S114" s="11" t="s">
        <v>312</v>
      </c>
      <c r="T114" s="11" t="s">
        <v>312</v>
      </c>
      <c r="U114" s="12" t="s">
        <v>194</v>
      </c>
      <c r="V114" s="11" t="s">
        <v>312</v>
      </c>
      <c r="W114" s="11" t="s">
        <v>312</v>
      </c>
      <c r="X114" s="259" t="s">
        <v>312</v>
      </c>
      <c r="Y114" s="11" t="s">
        <v>312</v>
      </c>
      <c r="Z114" s="163" t="s">
        <v>312</v>
      </c>
      <c r="AA114" s="70" t="s">
        <v>180</v>
      </c>
    </row>
    <row r="115" spans="1:27" ht="12.75" hidden="1" outlineLevel="1">
      <c r="A115" s="142" t="s">
        <v>760</v>
      </c>
      <c r="B115" s="161" t="s">
        <v>512</v>
      </c>
      <c r="C115" s="2"/>
      <c r="D115" s="2"/>
      <c r="E115" s="2"/>
      <c r="F115" s="26"/>
      <c r="G115" s="149">
        <v>858.28</v>
      </c>
      <c r="H115" s="72" t="s">
        <v>195</v>
      </c>
      <c r="I115" s="11" t="s">
        <v>212</v>
      </c>
      <c r="J115" s="11" t="s">
        <v>199</v>
      </c>
      <c r="K115" s="11" t="s">
        <v>175</v>
      </c>
      <c r="L115" s="11">
        <v>50</v>
      </c>
      <c r="M115" s="11" t="s">
        <v>174</v>
      </c>
      <c r="N115" s="11" t="s">
        <v>173</v>
      </c>
      <c r="O115" s="11" t="s">
        <v>179</v>
      </c>
      <c r="P115" s="11" t="s">
        <v>312</v>
      </c>
      <c r="Q115" s="11" t="s">
        <v>717</v>
      </c>
      <c r="R115" s="11" t="s">
        <v>758</v>
      </c>
      <c r="S115" s="11" t="s">
        <v>312</v>
      </c>
      <c r="T115" s="11" t="s">
        <v>312</v>
      </c>
      <c r="U115" s="11" t="s">
        <v>312</v>
      </c>
      <c r="V115" s="12" t="s">
        <v>194</v>
      </c>
      <c r="W115" s="11" t="s">
        <v>312</v>
      </c>
      <c r="X115" s="259" t="s">
        <v>312</v>
      </c>
      <c r="Y115" s="11" t="s">
        <v>312</v>
      </c>
      <c r="Z115" s="163" t="s">
        <v>312</v>
      </c>
      <c r="AA115" s="70" t="s">
        <v>180</v>
      </c>
    </row>
    <row r="116" spans="1:27" ht="13.5" collapsed="1" thickBot="1">
      <c r="A116" s="142" t="s">
        <v>312</v>
      </c>
      <c r="B116" s="29" t="s">
        <v>163</v>
      </c>
      <c r="C116" s="2">
        <v>16.5</v>
      </c>
      <c r="D116" s="2">
        <v>15</v>
      </c>
      <c r="E116" s="2" t="s">
        <v>312</v>
      </c>
      <c r="F116" s="26" t="s">
        <v>312</v>
      </c>
      <c r="G116" s="148">
        <v>737.6</v>
      </c>
      <c r="H116" s="72" t="s">
        <v>195</v>
      </c>
      <c r="I116" s="11" t="s">
        <v>212</v>
      </c>
      <c r="J116" s="11" t="s">
        <v>199</v>
      </c>
      <c r="K116" s="11" t="s">
        <v>175</v>
      </c>
      <c r="L116" s="11">
        <v>50</v>
      </c>
      <c r="M116" s="11" t="s">
        <v>174</v>
      </c>
      <c r="N116" s="11" t="s">
        <v>170</v>
      </c>
      <c r="O116" s="11" t="s">
        <v>179</v>
      </c>
      <c r="P116" s="11" t="s">
        <v>312</v>
      </c>
      <c r="Q116" s="11" t="s">
        <v>730</v>
      </c>
      <c r="R116" s="11" t="s">
        <v>761</v>
      </c>
      <c r="S116" s="11" t="s">
        <v>312</v>
      </c>
      <c r="T116" s="11" t="s">
        <v>312</v>
      </c>
      <c r="U116" s="12" t="s">
        <v>194</v>
      </c>
      <c r="V116" s="12" t="s">
        <v>194</v>
      </c>
      <c r="W116" s="12" t="s">
        <v>194</v>
      </c>
      <c r="X116" s="259">
        <v>28</v>
      </c>
      <c r="Y116" s="12" t="s">
        <v>194</v>
      </c>
      <c r="Z116" s="163" t="s">
        <v>312</v>
      </c>
      <c r="AA116" s="70" t="s">
        <v>180</v>
      </c>
    </row>
    <row r="117" spans="1:27" ht="12.75" hidden="1" outlineLevel="1">
      <c r="A117" s="142" t="s">
        <v>513</v>
      </c>
      <c r="B117" s="161" t="s">
        <v>514</v>
      </c>
      <c r="C117" s="2"/>
      <c r="D117" s="2"/>
      <c r="E117" s="2"/>
      <c r="F117" s="26"/>
      <c r="G117" s="149">
        <v>768.4</v>
      </c>
      <c r="H117" s="72" t="s">
        <v>195</v>
      </c>
      <c r="I117" s="11" t="s">
        <v>212</v>
      </c>
      <c r="J117" s="11" t="s">
        <v>199</v>
      </c>
      <c r="K117" s="11" t="s">
        <v>175</v>
      </c>
      <c r="L117" s="11">
        <v>50</v>
      </c>
      <c r="M117" s="11" t="s">
        <v>174</v>
      </c>
      <c r="N117" s="11" t="s">
        <v>174</v>
      </c>
      <c r="O117" s="11" t="s">
        <v>179</v>
      </c>
      <c r="P117" s="11" t="s">
        <v>312</v>
      </c>
      <c r="Q117" s="11" t="s">
        <v>730</v>
      </c>
      <c r="R117" s="11" t="s">
        <v>761</v>
      </c>
      <c r="S117" s="11" t="s">
        <v>312</v>
      </c>
      <c r="T117" s="11" t="s">
        <v>312</v>
      </c>
      <c r="U117" s="11" t="s">
        <v>312</v>
      </c>
      <c r="V117" s="11" t="s">
        <v>312</v>
      </c>
      <c r="W117" s="11" t="s">
        <v>312</v>
      </c>
      <c r="X117" s="259">
        <v>28</v>
      </c>
      <c r="Y117" s="11" t="s">
        <v>312</v>
      </c>
      <c r="Z117" s="163" t="s">
        <v>312</v>
      </c>
      <c r="AA117" s="70" t="s">
        <v>180</v>
      </c>
    </row>
    <row r="118" spans="1:27" ht="12.75" hidden="1" outlineLevel="1">
      <c r="A118" s="142" t="s">
        <v>516</v>
      </c>
      <c r="B118" s="161" t="s">
        <v>517</v>
      </c>
      <c r="C118" s="2"/>
      <c r="D118" s="2"/>
      <c r="E118" s="2"/>
      <c r="F118" s="26"/>
      <c r="G118" s="149">
        <v>768.96</v>
      </c>
      <c r="H118" s="72" t="s">
        <v>195</v>
      </c>
      <c r="I118" s="11" t="s">
        <v>212</v>
      </c>
      <c r="J118" s="11" t="s">
        <v>199</v>
      </c>
      <c r="K118" s="11" t="s">
        <v>175</v>
      </c>
      <c r="L118" s="11">
        <v>50</v>
      </c>
      <c r="M118" s="11" t="s">
        <v>174</v>
      </c>
      <c r="N118" s="11" t="s">
        <v>173</v>
      </c>
      <c r="O118" s="11" t="s">
        <v>179</v>
      </c>
      <c r="P118" s="11" t="s">
        <v>269</v>
      </c>
      <c r="Q118" s="11" t="s">
        <v>733</v>
      </c>
      <c r="R118" s="11" t="s">
        <v>761</v>
      </c>
      <c r="S118" s="11" t="s">
        <v>312</v>
      </c>
      <c r="T118" s="11" t="s">
        <v>312</v>
      </c>
      <c r="U118" s="11" t="s">
        <v>194</v>
      </c>
      <c r="V118" s="11" t="s">
        <v>312</v>
      </c>
      <c r="W118" s="11" t="s">
        <v>312</v>
      </c>
      <c r="X118" s="259" t="s">
        <v>312</v>
      </c>
      <c r="Y118" s="11" t="s">
        <v>312</v>
      </c>
      <c r="Z118" s="163" t="s">
        <v>312</v>
      </c>
      <c r="AA118" s="70" t="s">
        <v>180</v>
      </c>
    </row>
    <row r="119" spans="1:27" ht="12.75" hidden="1" outlineLevel="1">
      <c r="A119" s="142" t="s">
        <v>519</v>
      </c>
      <c r="B119" s="161" t="s">
        <v>518</v>
      </c>
      <c r="C119" s="2"/>
      <c r="D119" s="2"/>
      <c r="E119" s="2"/>
      <c r="F119" s="26"/>
      <c r="G119" s="149">
        <v>737.6</v>
      </c>
      <c r="H119" s="72" t="s">
        <v>195</v>
      </c>
      <c r="I119" s="11" t="s">
        <v>212</v>
      </c>
      <c r="J119" s="11" t="s">
        <v>199</v>
      </c>
      <c r="K119" s="11" t="s">
        <v>175</v>
      </c>
      <c r="L119" s="11">
        <v>50</v>
      </c>
      <c r="M119" s="11" t="s">
        <v>174</v>
      </c>
      <c r="N119" s="11" t="s">
        <v>173</v>
      </c>
      <c r="O119" s="11" t="s">
        <v>179</v>
      </c>
      <c r="P119" s="11" t="s">
        <v>312</v>
      </c>
      <c r="Q119" s="11" t="s">
        <v>733</v>
      </c>
      <c r="R119" s="11" t="s">
        <v>761</v>
      </c>
      <c r="S119" s="11" t="s">
        <v>312</v>
      </c>
      <c r="T119" s="11" t="s">
        <v>312</v>
      </c>
      <c r="U119" s="12" t="s">
        <v>312</v>
      </c>
      <c r="V119" s="11" t="s">
        <v>194</v>
      </c>
      <c r="W119" s="11" t="s">
        <v>312</v>
      </c>
      <c r="X119" s="259" t="s">
        <v>312</v>
      </c>
      <c r="Y119" s="11" t="s">
        <v>312</v>
      </c>
      <c r="Z119" s="163" t="s">
        <v>312</v>
      </c>
      <c r="AA119" s="70" t="s">
        <v>180</v>
      </c>
    </row>
    <row r="120" spans="1:27" ht="12.75" hidden="1" outlineLevel="1">
      <c r="A120" s="142" t="s">
        <v>520</v>
      </c>
      <c r="B120" s="161" t="s">
        <v>708</v>
      </c>
      <c r="C120" s="2"/>
      <c r="D120" s="2"/>
      <c r="E120" s="2"/>
      <c r="F120" s="26"/>
      <c r="G120" s="149">
        <v>785.2</v>
      </c>
      <c r="H120" s="72" t="s">
        <v>195</v>
      </c>
      <c r="I120" s="11" t="s">
        <v>212</v>
      </c>
      <c r="J120" s="11" t="s">
        <v>199</v>
      </c>
      <c r="K120" s="11" t="s">
        <v>175</v>
      </c>
      <c r="L120" s="11">
        <v>50</v>
      </c>
      <c r="M120" s="11" t="s">
        <v>174</v>
      </c>
      <c r="N120" s="11" t="s">
        <v>173</v>
      </c>
      <c r="O120" s="11" t="s">
        <v>179</v>
      </c>
      <c r="P120" s="11" t="s">
        <v>312</v>
      </c>
      <c r="Q120" s="11" t="s">
        <v>731</v>
      </c>
      <c r="R120" s="11" t="s">
        <v>761</v>
      </c>
      <c r="S120" s="11" t="s">
        <v>312</v>
      </c>
      <c r="T120" s="11" t="s">
        <v>312</v>
      </c>
      <c r="U120" s="11" t="s">
        <v>312</v>
      </c>
      <c r="V120" s="11" t="s">
        <v>312</v>
      </c>
      <c r="W120" s="11" t="s">
        <v>312</v>
      </c>
      <c r="X120" s="259" t="s">
        <v>312</v>
      </c>
      <c r="Y120" s="12" t="s">
        <v>194</v>
      </c>
      <c r="Z120" s="163" t="s">
        <v>312</v>
      </c>
      <c r="AA120" s="70" t="s">
        <v>180</v>
      </c>
    </row>
    <row r="121" spans="1:27" ht="12.75" hidden="1" outlineLevel="1">
      <c r="A121" s="142" t="s">
        <v>515</v>
      </c>
      <c r="B121" s="161" t="s">
        <v>763</v>
      </c>
      <c r="C121" s="2"/>
      <c r="D121" s="2"/>
      <c r="E121" s="2"/>
      <c r="F121" s="26"/>
      <c r="G121" s="149">
        <v>967.48</v>
      </c>
      <c r="H121" s="72" t="s">
        <v>195</v>
      </c>
      <c r="I121" s="11" t="s">
        <v>212</v>
      </c>
      <c r="J121" s="11" t="s">
        <v>199</v>
      </c>
      <c r="K121" s="11" t="s">
        <v>175</v>
      </c>
      <c r="L121" s="11">
        <v>50</v>
      </c>
      <c r="M121" s="11" t="s">
        <v>174</v>
      </c>
      <c r="N121" s="11" t="s">
        <v>174</v>
      </c>
      <c r="O121" s="11" t="s">
        <v>179</v>
      </c>
      <c r="P121" s="11" t="s">
        <v>312</v>
      </c>
      <c r="Q121" s="11" t="s">
        <v>730</v>
      </c>
      <c r="R121" s="11" t="s">
        <v>761</v>
      </c>
      <c r="S121" s="11" t="s">
        <v>312</v>
      </c>
      <c r="T121" s="11" t="s">
        <v>312</v>
      </c>
      <c r="U121" s="11" t="s">
        <v>312</v>
      </c>
      <c r="V121" s="11" t="s">
        <v>312</v>
      </c>
      <c r="W121" s="11" t="s">
        <v>312</v>
      </c>
      <c r="X121" s="259">
        <v>28</v>
      </c>
      <c r="Y121" s="11" t="s">
        <v>312</v>
      </c>
      <c r="Z121" s="163" t="s">
        <v>312</v>
      </c>
      <c r="AA121" s="70" t="s">
        <v>180</v>
      </c>
    </row>
    <row r="122" spans="1:27" ht="13.5" hidden="1" outlineLevel="1" thickBot="1">
      <c r="A122" s="142" t="s">
        <v>762</v>
      </c>
      <c r="B122" s="170" t="s">
        <v>404</v>
      </c>
      <c r="C122" s="17"/>
      <c r="D122" s="17"/>
      <c r="E122" s="17"/>
      <c r="F122" s="27"/>
      <c r="G122" s="171">
        <v>968.04</v>
      </c>
      <c r="H122" s="101" t="s">
        <v>195</v>
      </c>
      <c r="I122" s="18" t="s">
        <v>212</v>
      </c>
      <c r="J122" s="18" t="s">
        <v>199</v>
      </c>
      <c r="K122" s="18" t="s">
        <v>175</v>
      </c>
      <c r="L122" s="18">
        <v>50</v>
      </c>
      <c r="M122" s="18" t="s">
        <v>174</v>
      </c>
      <c r="N122" s="18" t="s">
        <v>173</v>
      </c>
      <c r="O122" s="18" t="s">
        <v>179</v>
      </c>
      <c r="P122" s="18" t="s">
        <v>312</v>
      </c>
      <c r="Q122" s="18" t="s">
        <v>733</v>
      </c>
      <c r="R122" s="11" t="s">
        <v>761</v>
      </c>
      <c r="S122" s="18" t="s">
        <v>312</v>
      </c>
      <c r="T122" s="18" t="s">
        <v>312</v>
      </c>
      <c r="U122" s="19" t="s">
        <v>194</v>
      </c>
      <c r="V122" s="18" t="s">
        <v>312</v>
      </c>
      <c r="W122" s="18" t="s">
        <v>312</v>
      </c>
      <c r="X122" s="261" t="s">
        <v>312</v>
      </c>
      <c r="Y122" s="18" t="s">
        <v>312</v>
      </c>
      <c r="Z122" s="164" t="s">
        <v>312</v>
      </c>
      <c r="AA122" s="153" t="s">
        <v>180</v>
      </c>
    </row>
    <row r="123" spans="1:27" ht="12.75" collapsed="1">
      <c r="A123" s="201" t="s">
        <v>393</v>
      </c>
      <c r="B123" s="269" t="s">
        <v>816</v>
      </c>
      <c r="C123" s="270">
        <v>7</v>
      </c>
      <c r="D123" s="270">
        <v>6.5</v>
      </c>
      <c r="E123" s="270">
        <v>5</v>
      </c>
      <c r="F123" s="271">
        <v>4.6</v>
      </c>
      <c r="G123" s="272">
        <v>1110.4</v>
      </c>
      <c r="H123" s="273" t="s">
        <v>171</v>
      </c>
      <c r="I123" s="274" t="s">
        <v>348</v>
      </c>
      <c r="J123" s="274" t="s">
        <v>197</v>
      </c>
      <c r="K123" s="274" t="s">
        <v>169</v>
      </c>
      <c r="L123" s="274">
        <v>50</v>
      </c>
      <c r="M123" s="274">
        <v>4</v>
      </c>
      <c r="N123" s="274" t="s">
        <v>170</v>
      </c>
      <c r="O123" s="274" t="s">
        <v>178</v>
      </c>
      <c r="P123" s="274" t="s">
        <v>312</v>
      </c>
      <c r="Q123" s="274"/>
      <c r="R123" s="274"/>
      <c r="S123" s="274" t="s">
        <v>312</v>
      </c>
      <c r="T123" s="274" t="s">
        <v>312</v>
      </c>
      <c r="U123" s="274" t="s">
        <v>312</v>
      </c>
      <c r="V123" s="274" t="s">
        <v>312</v>
      </c>
      <c r="W123" s="274" t="s">
        <v>312</v>
      </c>
      <c r="X123" s="275">
        <v>35</v>
      </c>
      <c r="Y123" s="276" t="s">
        <v>194</v>
      </c>
      <c r="Z123" s="277" t="s">
        <v>312</v>
      </c>
      <c r="AA123" s="278" t="s">
        <v>180</v>
      </c>
    </row>
    <row r="124" spans="1:27" ht="12.75" hidden="1" outlineLevel="1">
      <c r="A124" s="268" t="s">
        <v>312</v>
      </c>
      <c r="B124" s="161" t="s">
        <v>817</v>
      </c>
      <c r="C124" s="2"/>
      <c r="D124" s="2"/>
      <c r="E124" s="2"/>
      <c r="F124" s="26"/>
      <c r="G124" s="149">
        <v>1110.4</v>
      </c>
      <c r="H124" s="72" t="s">
        <v>171</v>
      </c>
      <c r="I124" s="11" t="s">
        <v>348</v>
      </c>
      <c r="J124" s="11" t="s">
        <v>197</v>
      </c>
      <c r="K124" s="11" t="s">
        <v>169</v>
      </c>
      <c r="L124" s="11">
        <v>50</v>
      </c>
      <c r="M124" s="11">
        <v>4</v>
      </c>
      <c r="N124" s="11" t="s">
        <v>174</v>
      </c>
      <c r="O124" s="11" t="s">
        <v>178</v>
      </c>
      <c r="P124" s="11" t="s">
        <v>312</v>
      </c>
      <c r="Q124" s="11"/>
      <c r="R124" s="11"/>
      <c r="S124" s="11" t="s">
        <v>312</v>
      </c>
      <c r="T124" s="11" t="s">
        <v>312</v>
      </c>
      <c r="U124" s="11" t="s">
        <v>312</v>
      </c>
      <c r="V124" s="11" t="s">
        <v>312</v>
      </c>
      <c r="W124" s="11" t="s">
        <v>312</v>
      </c>
      <c r="X124" s="259">
        <v>35</v>
      </c>
      <c r="Y124" s="12" t="s">
        <v>194</v>
      </c>
      <c r="Z124" s="163" t="s">
        <v>312</v>
      </c>
      <c r="AA124" s="279" t="s">
        <v>180</v>
      </c>
    </row>
    <row r="125" spans="1:27" ht="12.75" collapsed="1">
      <c r="A125" s="196" t="s">
        <v>393</v>
      </c>
      <c r="B125" s="29" t="s">
        <v>818</v>
      </c>
      <c r="C125" s="2">
        <v>8.8</v>
      </c>
      <c r="D125" s="2">
        <v>8</v>
      </c>
      <c r="E125" s="2">
        <v>6.4</v>
      </c>
      <c r="F125" s="26">
        <v>5.8</v>
      </c>
      <c r="G125" s="148">
        <v>1171.2</v>
      </c>
      <c r="H125" s="72" t="s">
        <v>171</v>
      </c>
      <c r="I125" s="11" t="s">
        <v>348</v>
      </c>
      <c r="J125" s="11" t="s">
        <v>197</v>
      </c>
      <c r="K125" s="11" t="s">
        <v>169</v>
      </c>
      <c r="L125" s="11">
        <v>50</v>
      </c>
      <c r="M125" s="11">
        <v>4</v>
      </c>
      <c r="N125" s="11" t="s">
        <v>170</v>
      </c>
      <c r="O125" s="11" t="s">
        <v>178</v>
      </c>
      <c r="P125" s="11" t="s">
        <v>312</v>
      </c>
      <c r="Q125" s="11"/>
      <c r="R125" s="11"/>
      <c r="S125" s="11" t="s">
        <v>312</v>
      </c>
      <c r="T125" s="11" t="s">
        <v>312</v>
      </c>
      <c r="U125" s="11" t="s">
        <v>312</v>
      </c>
      <c r="V125" s="11" t="s">
        <v>312</v>
      </c>
      <c r="W125" s="11" t="s">
        <v>312</v>
      </c>
      <c r="X125" s="259">
        <v>35</v>
      </c>
      <c r="Y125" s="12" t="s">
        <v>194</v>
      </c>
      <c r="Z125" s="163" t="s">
        <v>312</v>
      </c>
      <c r="AA125" s="279" t="s">
        <v>180</v>
      </c>
    </row>
    <row r="126" spans="1:27" ht="12.75" hidden="1" outlineLevel="1">
      <c r="A126" s="268" t="s">
        <v>312</v>
      </c>
      <c r="B126" s="161" t="s">
        <v>819</v>
      </c>
      <c r="C126" s="2"/>
      <c r="D126" s="2"/>
      <c r="E126" s="2"/>
      <c r="F126" s="26"/>
      <c r="G126" s="149">
        <v>1171.2</v>
      </c>
      <c r="H126" s="72" t="s">
        <v>171</v>
      </c>
      <c r="I126" s="11" t="s">
        <v>348</v>
      </c>
      <c r="J126" s="11" t="s">
        <v>197</v>
      </c>
      <c r="K126" s="11" t="s">
        <v>169</v>
      </c>
      <c r="L126" s="11">
        <v>50</v>
      </c>
      <c r="M126" s="11">
        <v>4</v>
      </c>
      <c r="N126" s="11" t="s">
        <v>174</v>
      </c>
      <c r="O126" s="11" t="s">
        <v>178</v>
      </c>
      <c r="P126" s="11" t="s">
        <v>312</v>
      </c>
      <c r="Q126" s="11"/>
      <c r="R126" s="11"/>
      <c r="S126" s="11" t="s">
        <v>312</v>
      </c>
      <c r="T126" s="11" t="s">
        <v>312</v>
      </c>
      <c r="U126" s="11" t="s">
        <v>312</v>
      </c>
      <c r="V126" s="11" t="s">
        <v>312</v>
      </c>
      <c r="W126" s="11" t="s">
        <v>312</v>
      </c>
      <c r="X126" s="259">
        <v>35</v>
      </c>
      <c r="Y126" s="12" t="s">
        <v>312</v>
      </c>
      <c r="Z126" s="163" t="s">
        <v>312</v>
      </c>
      <c r="AA126" s="279" t="s">
        <v>180</v>
      </c>
    </row>
    <row r="127" spans="1:27" ht="12.75" collapsed="1">
      <c r="A127" s="196" t="s">
        <v>393</v>
      </c>
      <c r="B127" s="29" t="s">
        <v>820</v>
      </c>
      <c r="C127" s="2">
        <v>11.8</v>
      </c>
      <c r="D127" s="2">
        <v>11</v>
      </c>
      <c r="E127" s="2">
        <v>8.5</v>
      </c>
      <c r="F127" s="26">
        <v>8</v>
      </c>
      <c r="G127" s="148">
        <v>1281.6000000000001</v>
      </c>
      <c r="H127" s="72" t="s">
        <v>171</v>
      </c>
      <c r="I127" s="11" t="s">
        <v>348</v>
      </c>
      <c r="J127" s="11" t="s">
        <v>197</v>
      </c>
      <c r="K127" s="11" t="s">
        <v>169</v>
      </c>
      <c r="L127" s="11">
        <v>50</v>
      </c>
      <c r="M127" s="11">
        <v>4</v>
      </c>
      <c r="N127" s="11" t="s">
        <v>170</v>
      </c>
      <c r="O127" s="11" t="s">
        <v>178</v>
      </c>
      <c r="P127" s="11" t="s">
        <v>312</v>
      </c>
      <c r="Q127" s="11"/>
      <c r="R127" s="11"/>
      <c r="S127" s="11" t="s">
        <v>312</v>
      </c>
      <c r="T127" s="11" t="s">
        <v>312</v>
      </c>
      <c r="U127" s="11" t="s">
        <v>312</v>
      </c>
      <c r="V127" s="11" t="s">
        <v>312</v>
      </c>
      <c r="W127" s="11" t="s">
        <v>312</v>
      </c>
      <c r="X127" s="259">
        <v>35</v>
      </c>
      <c r="Y127" s="12" t="s">
        <v>194</v>
      </c>
      <c r="Z127" s="163" t="s">
        <v>312</v>
      </c>
      <c r="AA127" s="279" t="s">
        <v>180</v>
      </c>
    </row>
    <row r="128" spans="1:27" ht="12.75" hidden="1" outlineLevel="1">
      <c r="A128" s="268" t="s">
        <v>312</v>
      </c>
      <c r="B128" s="161" t="s">
        <v>821</v>
      </c>
      <c r="C128" s="2"/>
      <c r="D128" s="2"/>
      <c r="E128" s="2"/>
      <c r="F128" s="26"/>
      <c r="G128" s="149">
        <v>1281.6000000000001</v>
      </c>
      <c r="H128" s="72" t="s">
        <v>171</v>
      </c>
      <c r="I128" s="11" t="s">
        <v>348</v>
      </c>
      <c r="J128" s="11" t="s">
        <v>197</v>
      </c>
      <c r="K128" s="11" t="s">
        <v>169</v>
      </c>
      <c r="L128" s="11">
        <v>50</v>
      </c>
      <c r="M128" s="11">
        <v>4</v>
      </c>
      <c r="N128" s="11" t="s">
        <v>174</v>
      </c>
      <c r="O128" s="11" t="s">
        <v>178</v>
      </c>
      <c r="P128" s="11" t="s">
        <v>312</v>
      </c>
      <c r="Q128" s="11"/>
      <c r="R128" s="11"/>
      <c r="S128" s="11" t="s">
        <v>312</v>
      </c>
      <c r="T128" s="11" t="s">
        <v>312</v>
      </c>
      <c r="U128" s="11" t="s">
        <v>312</v>
      </c>
      <c r="V128" s="11" t="s">
        <v>312</v>
      </c>
      <c r="W128" s="11" t="s">
        <v>312</v>
      </c>
      <c r="X128" s="259" t="s">
        <v>709</v>
      </c>
      <c r="Y128" s="12" t="s">
        <v>312</v>
      </c>
      <c r="Z128" s="163" t="s">
        <v>312</v>
      </c>
      <c r="AA128" s="279" t="s">
        <v>180</v>
      </c>
    </row>
    <row r="129" spans="1:27" ht="12.75" hidden="1" outlineLevel="1">
      <c r="A129" s="268" t="s">
        <v>312</v>
      </c>
      <c r="B129" s="161" t="s">
        <v>822</v>
      </c>
      <c r="C129" s="2"/>
      <c r="D129" s="2"/>
      <c r="E129" s="2"/>
      <c r="F129" s="26"/>
      <c r="G129" s="149">
        <v>1281.6000000000001</v>
      </c>
      <c r="H129" s="72" t="s">
        <v>171</v>
      </c>
      <c r="I129" s="11" t="s">
        <v>348</v>
      </c>
      <c r="J129" s="11" t="s">
        <v>197</v>
      </c>
      <c r="K129" s="11" t="s">
        <v>169</v>
      </c>
      <c r="L129" s="11">
        <v>50</v>
      </c>
      <c r="M129" s="11">
        <v>4</v>
      </c>
      <c r="N129" s="11" t="s">
        <v>173</v>
      </c>
      <c r="O129" s="11" t="s">
        <v>178</v>
      </c>
      <c r="P129" s="11" t="s">
        <v>312</v>
      </c>
      <c r="Q129" s="11"/>
      <c r="R129" s="11"/>
      <c r="S129" s="11" t="s">
        <v>312</v>
      </c>
      <c r="T129" s="11" t="s">
        <v>312</v>
      </c>
      <c r="U129" s="11" t="s">
        <v>312</v>
      </c>
      <c r="V129" s="11" t="s">
        <v>312</v>
      </c>
      <c r="W129" s="11" t="s">
        <v>312</v>
      </c>
      <c r="X129" s="259" t="s">
        <v>312</v>
      </c>
      <c r="Y129" s="12" t="s">
        <v>194</v>
      </c>
      <c r="Z129" s="163" t="s">
        <v>312</v>
      </c>
      <c r="AA129" s="279" t="s">
        <v>180</v>
      </c>
    </row>
    <row r="130" spans="1:27" ht="12.75" collapsed="1">
      <c r="A130" s="196" t="s">
        <v>393</v>
      </c>
      <c r="B130" s="29" t="s">
        <v>823</v>
      </c>
      <c r="C130" s="2">
        <v>14.5</v>
      </c>
      <c r="D130" s="2">
        <v>13.5</v>
      </c>
      <c r="E130" s="2">
        <v>10</v>
      </c>
      <c r="F130" s="26">
        <v>9.6</v>
      </c>
      <c r="G130" s="148">
        <v>1366.4</v>
      </c>
      <c r="H130" s="72" t="s">
        <v>171</v>
      </c>
      <c r="I130" s="11" t="s">
        <v>348</v>
      </c>
      <c r="J130" s="11" t="s">
        <v>197</v>
      </c>
      <c r="K130" s="11" t="s">
        <v>169</v>
      </c>
      <c r="L130" s="11">
        <v>50</v>
      </c>
      <c r="M130" s="11">
        <v>4</v>
      </c>
      <c r="N130" s="11" t="s">
        <v>170</v>
      </c>
      <c r="O130" s="11" t="s">
        <v>178</v>
      </c>
      <c r="P130" s="11" t="s">
        <v>312</v>
      </c>
      <c r="Q130" s="11"/>
      <c r="R130" s="11"/>
      <c r="S130" s="11" t="s">
        <v>312</v>
      </c>
      <c r="T130" s="11" t="s">
        <v>312</v>
      </c>
      <c r="U130" s="11" t="s">
        <v>312</v>
      </c>
      <c r="V130" s="11" t="s">
        <v>312</v>
      </c>
      <c r="W130" s="11" t="s">
        <v>312</v>
      </c>
      <c r="X130" s="259">
        <v>35</v>
      </c>
      <c r="Y130" s="12" t="s">
        <v>194</v>
      </c>
      <c r="Z130" s="163" t="s">
        <v>312</v>
      </c>
      <c r="AA130" s="279" t="s">
        <v>180</v>
      </c>
    </row>
    <row r="131" spans="1:27" ht="12.75" hidden="1" outlineLevel="1">
      <c r="A131" s="268" t="s">
        <v>312</v>
      </c>
      <c r="B131" s="161" t="s">
        <v>824</v>
      </c>
      <c r="C131" s="2"/>
      <c r="D131" s="2"/>
      <c r="E131" s="2"/>
      <c r="F131" s="26"/>
      <c r="G131" s="149">
        <v>1366.4</v>
      </c>
      <c r="H131" s="72" t="s">
        <v>171</v>
      </c>
      <c r="I131" s="11" t="s">
        <v>348</v>
      </c>
      <c r="J131" s="11" t="s">
        <v>197</v>
      </c>
      <c r="K131" s="11" t="s">
        <v>169</v>
      </c>
      <c r="L131" s="11">
        <v>50</v>
      </c>
      <c r="M131" s="11">
        <v>4</v>
      </c>
      <c r="N131" s="11" t="s">
        <v>174</v>
      </c>
      <c r="O131" s="11" t="s">
        <v>178</v>
      </c>
      <c r="P131" s="11" t="s">
        <v>312</v>
      </c>
      <c r="Q131" s="11"/>
      <c r="R131" s="11"/>
      <c r="S131" s="11" t="s">
        <v>312</v>
      </c>
      <c r="T131" s="11" t="s">
        <v>312</v>
      </c>
      <c r="U131" s="11" t="s">
        <v>312</v>
      </c>
      <c r="V131" s="11" t="s">
        <v>312</v>
      </c>
      <c r="W131" s="11" t="s">
        <v>312</v>
      </c>
      <c r="X131" s="259">
        <v>35</v>
      </c>
      <c r="Y131" s="12" t="s">
        <v>312</v>
      </c>
      <c r="Z131" s="163" t="s">
        <v>312</v>
      </c>
      <c r="AA131" s="279" t="s">
        <v>180</v>
      </c>
    </row>
    <row r="132" spans="1:27" ht="12.75" hidden="1" outlineLevel="1">
      <c r="A132" s="268" t="s">
        <v>312</v>
      </c>
      <c r="B132" s="161" t="s">
        <v>825</v>
      </c>
      <c r="C132" s="2"/>
      <c r="D132" s="2"/>
      <c r="E132" s="2"/>
      <c r="F132" s="26"/>
      <c r="G132" s="149">
        <v>1366.4</v>
      </c>
      <c r="H132" s="72" t="s">
        <v>171</v>
      </c>
      <c r="I132" s="11" t="s">
        <v>348</v>
      </c>
      <c r="J132" s="11" t="s">
        <v>197</v>
      </c>
      <c r="K132" s="11" t="s">
        <v>169</v>
      </c>
      <c r="L132" s="11">
        <v>50</v>
      </c>
      <c r="M132" s="11">
        <v>4</v>
      </c>
      <c r="N132" s="11" t="s">
        <v>173</v>
      </c>
      <c r="O132" s="11" t="s">
        <v>178</v>
      </c>
      <c r="P132" s="11" t="s">
        <v>312</v>
      </c>
      <c r="Q132" s="11"/>
      <c r="R132" s="11"/>
      <c r="S132" s="11" t="s">
        <v>312</v>
      </c>
      <c r="T132" s="11" t="s">
        <v>312</v>
      </c>
      <c r="U132" s="11" t="s">
        <v>312</v>
      </c>
      <c r="V132" s="11" t="s">
        <v>312</v>
      </c>
      <c r="W132" s="11" t="s">
        <v>312</v>
      </c>
      <c r="X132" s="259" t="s">
        <v>312</v>
      </c>
      <c r="Y132" s="12" t="s">
        <v>194</v>
      </c>
      <c r="Z132" s="163" t="s">
        <v>312</v>
      </c>
      <c r="AA132" s="279" t="s">
        <v>180</v>
      </c>
    </row>
    <row r="133" spans="1:27" ht="12.75" hidden="1" outlineLevel="1">
      <c r="A133" s="268" t="s">
        <v>312</v>
      </c>
      <c r="B133" s="161" t="s">
        <v>826</v>
      </c>
      <c r="C133" s="2"/>
      <c r="D133" s="2"/>
      <c r="E133" s="2"/>
      <c r="F133" s="26"/>
      <c r="G133" s="149">
        <v>1366.4</v>
      </c>
      <c r="H133" s="72" t="s">
        <v>171</v>
      </c>
      <c r="I133" s="11" t="s">
        <v>348</v>
      </c>
      <c r="J133" s="11" t="s">
        <v>197</v>
      </c>
      <c r="K133" s="11" t="s">
        <v>169</v>
      </c>
      <c r="L133" s="11">
        <v>50</v>
      </c>
      <c r="M133" s="11">
        <v>4</v>
      </c>
      <c r="N133" s="11" t="s">
        <v>173</v>
      </c>
      <c r="O133" s="11" t="s">
        <v>178</v>
      </c>
      <c r="P133" s="11" t="s">
        <v>312</v>
      </c>
      <c r="Q133" s="11"/>
      <c r="R133" s="11"/>
      <c r="S133" s="11" t="s">
        <v>312</v>
      </c>
      <c r="T133" s="11" t="s">
        <v>312</v>
      </c>
      <c r="U133" s="11" t="s">
        <v>312</v>
      </c>
      <c r="V133" s="11" t="s">
        <v>312</v>
      </c>
      <c r="W133" s="11" t="s">
        <v>312</v>
      </c>
      <c r="X133" s="259" t="s">
        <v>312</v>
      </c>
      <c r="Y133" s="12" t="s">
        <v>194</v>
      </c>
      <c r="Z133" s="163" t="s">
        <v>312</v>
      </c>
      <c r="AA133" s="279" t="s">
        <v>180</v>
      </c>
    </row>
    <row r="134" spans="1:27" ht="13.5" collapsed="1" thickBot="1">
      <c r="A134" s="196" t="s">
        <v>393</v>
      </c>
      <c r="B134" s="29" t="s">
        <v>827</v>
      </c>
      <c r="C134" s="2">
        <v>16</v>
      </c>
      <c r="D134" s="2">
        <v>15</v>
      </c>
      <c r="E134" s="2">
        <v>10.7</v>
      </c>
      <c r="F134" s="26">
        <v>10</v>
      </c>
      <c r="G134" s="148">
        <v>1448</v>
      </c>
      <c r="H134" s="72" t="s">
        <v>171</v>
      </c>
      <c r="I134" s="11" t="s">
        <v>348</v>
      </c>
      <c r="J134" s="11" t="s">
        <v>197</v>
      </c>
      <c r="K134" s="11" t="s">
        <v>169</v>
      </c>
      <c r="L134" s="11">
        <v>50</v>
      </c>
      <c r="M134" s="11">
        <v>4</v>
      </c>
      <c r="N134" s="11" t="s">
        <v>170</v>
      </c>
      <c r="O134" s="11" t="s">
        <v>178</v>
      </c>
      <c r="P134" s="11" t="s">
        <v>312</v>
      </c>
      <c r="Q134" s="11"/>
      <c r="R134" s="11"/>
      <c r="S134" s="11" t="s">
        <v>312</v>
      </c>
      <c r="T134" s="11" t="s">
        <v>312</v>
      </c>
      <c r="U134" s="11" t="s">
        <v>312</v>
      </c>
      <c r="V134" s="11" t="s">
        <v>312</v>
      </c>
      <c r="W134" s="11" t="s">
        <v>312</v>
      </c>
      <c r="X134" s="259">
        <v>35</v>
      </c>
      <c r="Y134" s="12" t="s">
        <v>194</v>
      </c>
      <c r="Z134" s="163" t="s">
        <v>312</v>
      </c>
      <c r="AA134" s="279" t="s">
        <v>180</v>
      </c>
    </row>
    <row r="135" spans="1:27" ht="12.75" hidden="1" outlineLevel="1">
      <c r="A135" s="268" t="s">
        <v>312</v>
      </c>
      <c r="B135" s="161" t="s">
        <v>828</v>
      </c>
      <c r="C135" s="2"/>
      <c r="D135" s="2"/>
      <c r="E135" s="2"/>
      <c r="F135" s="26"/>
      <c r="G135" s="149">
        <v>1448</v>
      </c>
      <c r="H135" s="72" t="s">
        <v>171</v>
      </c>
      <c r="I135" s="11" t="s">
        <v>348</v>
      </c>
      <c r="J135" s="11" t="s">
        <v>197</v>
      </c>
      <c r="K135" s="11" t="s">
        <v>169</v>
      </c>
      <c r="L135" s="11" t="s">
        <v>286</v>
      </c>
      <c r="M135" s="11" t="s">
        <v>176</v>
      </c>
      <c r="N135" s="11" t="s">
        <v>174</v>
      </c>
      <c r="O135" s="11" t="s">
        <v>178</v>
      </c>
      <c r="P135" s="11" t="s">
        <v>312</v>
      </c>
      <c r="Q135" s="11"/>
      <c r="R135" s="11"/>
      <c r="S135" s="11" t="s">
        <v>312</v>
      </c>
      <c r="T135" s="11" t="s">
        <v>312</v>
      </c>
      <c r="U135" s="11" t="s">
        <v>312</v>
      </c>
      <c r="V135" s="11" t="s">
        <v>312</v>
      </c>
      <c r="W135" s="11" t="s">
        <v>312</v>
      </c>
      <c r="X135" s="259" t="s">
        <v>709</v>
      </c>
      <c r="Y135" s="12" t="s">
        <v>312</v>
      </c>
      <c r="Z135" s="163" t="s">
        <v>312</v>
      </c>
      <c r="AA135" s="279" t="s">
        <v>180</v>
      </c>
    </row>
    <row r="136" spans="1:27" ht="13.5" hidden="1" outlineLevel="1" thickBot="1">
      <c r="A136" s="268" t="s">
        <v>312</v>
      </c>
      <c r="B136" s="160" t="s">
        <v>829</v>
      </c>
      <c r="C136" s="81"/>
      <c r="D136" s="81"/>
      <c r="E136" s="81"/>
      <c r="F136" s="82"/>
      <c r="G136" s="166">
        <v>1448</v>
      </c>
      <c r="H136" s="107" t="s">
        <v>171</v>
      </c>
      <c r="I136" s="85" t="s">
        <v>348</v>
      </c>
      <c r="J136" s="85" t="s">
        <v>197</v>
      </c>
      <c r="K136" s="85" t="s">
        <v>169</v>
      </c>
      <c r="L136" s="85">
        <v>50</v>
      </c>
      <c r="M136" s="85">
        <v>4</v>
      </c>
      <c r="N136" s="85" t="s">
        <v>173</v>
      </c>
      <c r="O136" s="85" t="s">
        <v>178</v>
      </c>
      <c r="P136" s="85" t="s">
        <v>312</v>
      </c>
      <c r="Q136" s="85"/>
      <c r="R136" s="85"/>
      <c r="S136" s="85" t="s">
        <v>312</v>
      </c>
      <c r="T136" s="85" t="s">
        <v>312</v>
      </c>
      <c r="U136" s="85" t="s">
        <v>312</v>
      </c>
      <c r="V136" s="85" t="s">
        <v>312</v>
      </c>
      <c r="W136" s="85" t="s">
        <v>312</v>
      </c>
      <c r="X136" s="262" t="s">
        <v>312</v>
      </c>
      <c r="Y136" s="86" t="s">
        <v>194</v>
      </c>
      <c r="Z136" s="283" t="s">
        <v>312</v>
      </c>
      <c r="AA136" s="282" t="s">
        <v>180</v>
      </c>
    </row>
    <row r="137" spans="1:27" ht="12.75" collapsed="1">
      <c r="A137" s="201" t="s">
        <v>393</v>
      </c>
      <c r="B137" s="128" t="s">
        <v>429</v>
      </c>
      <c r="C137" s="14">
        <v>8.2</v>
      </c>
      <c r="D137" s="14">
        <v>7.5</v>
      </c>
      <c r="E137" s="14">
        <v>4.9</v>
      </c>
      <c r="F137" s="25">
        <v>4.5</v>
      </c>
      <c r="G137" s="272">
        <v>1396.8000000000002</v>
      </c>
      <c r="H137" s="286" t="s">
        <v>171</v>
      </c>
      <c r="I137" s="273" t="s">
        <v>348</v>
      </c>
      <c r="J137" s="274" t="s">
        <v>197</v>
      </c>
      <c r="K137" s="274" t="s">
        <v>169</v>
      </c>
      <c r="L137" s="274">
        <v>50</v>
      </c>
      <c r="M137" s="274">
        <v>4</v>
      </c>
      <c r="N137" s="274" t="s">
        <v>170</v>
      </c>
      <c r="O137" s="274" t="s">
        <v>178</v>
      </c>
      <c r="P137" s="274" t="s">
        <v>312</v>
      </c>
      <c r="Q137" s="274" t="s">
        <v>765</v>
      </c>
      <c r="R137" s="274" t="s">
        <v>767</v>
      </c>
      <c r="S137" s="274" t="s">
        <v>312</v>
      </c>
      <c r="T137" s="274" t="s">
        <v>312</v>
      </c>
      <c r="U137" s="274" t="s">
        <v>312</v>
      </c>
      <c r="V137" s="274" t="s">
        <v>312</v>
      </c>
      <c r="W137" s="274" t="s">
        <v>312</v>
      </c>
      <c r="X137" s="275">
        <v>42</v>
      </c>
      <c r="Y137" s="276" t="s">
        <v>194</v>
      </c>
      <c r="Z137" s="274" t="s">
        <v>312</v>
      </c>
      <c r="AA137" s="287" t="s">
        <v>180</v>
      </c>
    </row>
    <row r="138" spans="1:27" ht="12.75" hidden="1" outlineLevel="1">
      <c r="A138" s="142" t="s">
        <v>766</v>
      </c>
      <c r="B138" s="161" t="s">
        <v>764</v>
      </c>
      <c r="C138" s="81"/>
      <c r="D138" s="81"/>
      <c r="E138" s="81"/>
      <c r="F138" s="82"/>
      <c r="G138" s="149">
        <v>1396.8000000000002</v>
      </c>
      <c r="H138" s="43" t="s">
        <v>171</v>
      </c>
      <c r="I138" s="72" t="s">
        <v>348</v>
      </c>
      <c r="J138" s="11" t="s">
        <v>197</v>
      </c>
      <c r="K138" s="11" t="s">
        <v>169</v>
      </c>
      <c r="L138" s="11">
        <v>50</v>
      </c>
      <c r="M138" s="11">
        <v>4</v>
      </c>
      <c r="N138" s="11" t="s">
        <v>174</v>
      </c>
      <c r="O138" s="11" t="s">
        <v>178</v>
      </c>
      <c r="P138" s="11" t="s">
        <v>312</v>
      </c>
      <c r="Q138" s="11" t="s">
        <v>765</v>
      </c>
      <c r="R138" s="11" t="s">
        <v>767</v>
      </c>
      <c r="S138" s="11" t="s">
        <v>312</v>
      </c>
      <c r="T138" s="11" t="s">
        <v>312</v>
      </c>
      <c r="U138" s="11" t="s">
        <v>312</v>
      </c>
      <c r="V138" s="11" t="s">
        <v>312</v>
      </c>
      <c r="W138" s="11" t="s">
        <v>312</v>
      </c>
      <c r="X138" s="259">
        <v>42</v>
      </c>
      <c r="Y138" s="12" t="s">
        <v>312</v>
      </c>
      <c r="Z138" s="11" t="s">
        <v>312</v>
      </c>
      <c r="AA138" s="78" t="s">
        <v>180</v>
      </c>
    </row>
    <row r="139" spans="1:27" ht="12.75" collapsed="1">
      <c r="A139" s="196" t="s">
        <v>393</v>
      </c>
      <c r="B139" s="29" t="s">
        <v>430</v>
      </c>
      <c r="C139" s="2">
        <v>11</v>
      </c>
      <c r="D139" s="2">
        <v>10</v>
      </c>
      <c r="E139" s="2">
        <v>7.1</v>
      </c>
      <c r="F139" s="26">
        <v>6.5</v>
      </c>
      <c r="G139" s="148">
        <v>1436.8000000000002</v>
      </c>
      <c r="H139" s="43" t="s">
        <v>171</v>
      </c>
      <c r="I139" s="72" t="s">
        <v>348</v>
      </c>
      <c r="J139" s="11" t="s">
        <v>197</v>
      </c>
      <c r="K139" s="11" t="s">
        <v>169</v>
      </c>
      <c r="L139" s="11">
        <v>50</v>
      </c>
      <c r="M139" s="11">
        <v>4</v>
      </c>
      <c r="N139" s="11" t="s">
        <v>170</v>
      </c>
      <c r="O139" s="11" t="s">
        <v>178</v>
      </c>
      <c r="P139" s="11" t="s">
        <v>312</v>
      </c>
      <c r="Q139" s="11" t="s">
        <v>765</v>
      </c>
      <c r="R139" s="11" t="s">
        <v>710</v>
      </c>
      <c r="S139" s="11" t="s">
        <v>312</v>
      </c>
      <c r="T139" s="11" t="s">
        <v>312</v>
      </c>
      <c r="U139" s="11" t="s">
        <v>312</v>
      </c>
      <c r="V139" s="11" t="s">
        <v>312</v>
      </c>
      <c r="W139" s="11" t="s">
        <v>312</v>
      </c>
      <c r="X139" s="259">
        <v>42</v>
      </c>
      <c r="Y139" s="12" t="s">
        <v>194</v>
      </c>
      <c r="Z139" s="11" t="s">
        <v>312</v>
      </c>
      <c r="AA139" s="78" t="s">
        <v>180</v>
      </c>
    </row>
    <row r="140" spans="1:27" ht="12.75" hidden="1" outlineLevel="1">
      <c r="A140" s="142" t="s">
        <v>769</v>
      </c>
      <c r="B140" s="161" t="s">
        <v>768</v>
      </c>
      <c r="C140" s="2"/>
      <c r="D140" s="2"/>
      <c r="E140" s="2"/>
      <c r="F140" s="26"/>
      <c r="G140" s="149">
        <v>1436.8000000000002</v>
      </c>
      <c r="H140" s="43" t="s">
        <v>171</v>
      </c>
      <c r="I140" s="72" t="s">
        <v>348</v>
      </c>
      <c r="J140" s="11" t="s">
        <v>197</v>
      </c>
      <c r="K140" s="11" t="s">
        <v>169</v>
      </c>
      <c r="L140" s="11">
        <v>50</v>
      </c>
      <c r="M140" s="11">
        <v>4</v>
      </c>
      <c r="N140" s="11" t="s">
        <v>174</v>
      </c>
      <c r="O140" s="11" t="s">
        <v>178</v>
      </c>
      <c r="P140" s="11" t="s">
        <v>312</v>
      </c>
      <c r="Q140" s="11" t="s">
        <v>765</v>
      </c>
      <c r="R140" s="11" t="s">
        <v>710</v>
      </c>
      <c r="S140" s="11" t="s">
        <v>312</v>
      </c>
      <c r="T140" s="11" t="s">
        <v>312</v>
      </c>
      <c r="U140" s="11" t="s">
        <v>312</v>
      </c>
      <c r="V140" s="11" t="s">
        <v>312</v>
      </c>
      <c r="W140" s="11" t="s">
        <v>312</v>
      </c>
      <c r="X140" s="259">
        <v>42</v>
      </c>
      <c r="Y140" s="12" t="s">
        <v>312</v>
      </c>
      <c r="Z140" s="11" t="s">
        <v>312</v>
      </c>
      <c r="AA140" s="78" t="s">
        <v>180</v>
      </c>
    </row>
    <row r="141" spans="1:27" ht="12.75" collapsed="1">
      <c r="A141" s="196" t="s">
        <v>393</v>
      </c>
      <c r="B141" s="29" t="s">
        <v>431</v>
      </c>
      <c r="C141" s="2">
        <v>13.7</v>
      </c>
      <c r="D141" s="2">
        <v>12.5</v>
      </c>
      <c r="E141" s="2">
        <v>8.7</v>
      </c>
      <c r="F141" s="26">
        <v>8</v>
      </c>
      <c r="G141" s="148">
        <v>1502.4</v>
      </c>
      <c r="H141" s="43" t="s">
        <v>171</v>
      </c>
      <c r="I141" s="72" t="s">
        <v>348</v>
      </c>
      <c r="J141" s="11" t="s">
        <v>197</v>
      </c>
      <c r="K141" s="11" t="s">
        <v>169</v>
      </c>
      <c r="L141" s="11">
        <v>50</v>
      </c>
      <c r="M141" s="11">
        <v>4</v>
      </c>
      <c r="N141" s="11" t="s">
        <v>170</v>
      </c>
      <c r="O141" s="11" t="s">
        <v>178</v>
      </c>
      <c r="P141" s="11" t="s">
        <v>312</v>
      </c>
      <c r="Q141" s="11"/>
      <c r="R141" s="11"/>
      <c r="S141" s="11" t="s">
        <v>312</v>
      </c>
      <c r="T141" s="11" t="s">
        <v>312</v>
      </c>
      <c r="U141" s="11" t="s">
        <v>312</v>
      </c>
      <c r="V141" s="11" t="s">
        <v>312</v>
      </c>
      <c r="W141" s="11" t="s">
        <v>312</v>
      </c>
      <c r="X141" s="259">
        <v>42</v>
      </c>
      <c r="Y141" s="12" t="s">
        <v>194</v>
      </c>
      <c r="Z141" s="11" t="s">
        <v>312</v>
      </c>
      <c r="AA141" s="78" t="s">
        <v>180</v>
      </c>
    </row>
    <row r="142" spans="1:27" ht="12.75" hidden="1" outlineLevel="1">
      <c r="A142" s="268" t="s">
        <v>312</v>
      </c>
      <c r="B142" s="29"/>
      <c r="C142" s="2"/>
      <c r="D142" s="2"/>
      <c r="E142" s="2"/>
      <c r="F142" s="26"/>
      <c r="G142" s="148">
        <v>1502.4</v>
      </c>
      <c r="H142" s="43"/>
      <c r="I142" s="72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259"/>
      <c r="Y142" s="12"/>
      <c r="Z142" s="11"/>
      <c r="AA142" s="78"/>
    </row>
    <row r="143" spans="1:27" ht="12.75" collapsed="1">
      <c r="A143" s="196" t="s">
        <v>393</v>
      </c>
      <c r="B143" s="29" t="s">
        <v>432</v>
      </c>
      <c r="C143" s="2">
        <v>16.5</v>
      </c>
      <c r="D143" s="2">
        <v>15</v>
      </c>
      <c r="E143" s="2">
        <v>10.3</v>
      </c>
      <c r="F143" s="26">
        <v>10</v>
      </c>
      <c r="G143" s="148">
        <v>1532.8000000000002</v>
      </c>
      <c r="H143" s="43" t="s">
        <v>171</v>
      </c>
      <c r="I143" s="72" t="s">
        <v>348</v>
      </c>
      <c r="J143" s="11" t="s">
        <v>197</v>
      </c>
      <c r="K143" s="11" t="s">
        <v>169</v>
      </c>
      <c r="L143" s="11">
        <v>50</v>
      </c>
      <c r="M143" s="11">
        <v>4</v>
      </c>
      <c r="N143" s="11" t="s">
        <v>170</v>
      </c>
      <c r="O143" s="11" t="s">
        <v>178</v>
      </c>
      <c r="P143" s="11" t="s">
        <v>312</v>
      </c>
      <c r="Q143" s="11"/>
      <c r="R143" s="11"/>
      <c r="S143" s="11" t="s">
        <v>312</v>
      </c>
      <c r="T143" s="11" t="s">
        <v>312</v>
      </c>
      <c r="U143" s="11" t="s">
        <v>312</v>
      </c>
      <c r="V143" s="11" t="s">
        <v>312</v>
      </c>
      <c r="W143" s="11" t="s">
        <v>312</v>
      </c>
      <c r="X143" s="259">
        <v>42</v>
      </c>
      <c r="Y143" s="12" t="s">
        <v>194</v>
      </c>
      <c r="Z143" s="11" t="s">
        <v>312</v>
      </c>
      <c r="AA143" s="78" t="s">
        <v>180</v>
      </c>
    </row>
    <row r="144" spans="1:27" ht="12.75" hidden="1" outlineLevel="1">
      <c r="A144" s="268" t="s">
        <v>312</v>
      </c>
      <c r="B144" s="29"/>
      <c r="C144" s="2"/>
      <c r="D144" s="2"/>
      <c r="E144" s="2"/>
      <c r="F144" s="26"/>
      <c r="G144" s="148">
        <v>1532.8000000000002</v>
      </c>
      <c r="H144" s="43"/>
      <c r="I144" s="72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259"/>
      <c r="Y144" s="12"/>
      <c r="Z144" s="11"/>
      <c r="AA144" s="78"/>
    </row>
    <row r="145" spans="1:27" ht="12.75" collapsed="1">
      <c r="A145" s="196" t="s">
        <v>393</v>
      </c>
      <c r="B145" s="29" t="s">
        <v>433</v>
      </c>
      <c r="C145" s="2">
        <v>19.2</v>
      </c>
      <c r="D145" s="2">
        <v>17.5</v>
      </c>
      <c r="E145" s="2">
        <v>12.5</v>
      </c>
      <c r="F145" s="26">
        <v>11.5</v>
      </c>
      <c r="G145" s="148">
        <v>1748.8000000000002</v>
      </c>
      <c r="H145" s="43" t="s">
        <v>171</v>
      </c>
      <c r="I145" s="72" t="s">
        <v>348</v>
      </c>
      <c r="J145" s="11" t="s">
        <v>197</v>
      </c>
      <c r="K145" s="11" t="s">
        <v>169</v>
      </c>
      <c r="L145" s="11">
        <v>50</v>
      </c>
      <c r="M145" s="11">
        <v>4</v>
      </c>
      <c r="N145" s="11" t="s">
        <v>170</v>
      </c>
      <c r="O145" s="11" t="s">
        <v>178</v>
      </c>
      <c r="P145" s="11" t="s">
        <v>312</v>
      </c>
      <c r="Q145" s="11"/>
      <c r="R145" s="11"/>
      <c r="S145" s="11" t="s">
        <v>312</v>
      </c>
      <c r="T145" s="11" t="s">
        <v>312</v>
      </c>
      <c r="U145" s="11" t="s">
        <v>312</v>
      </c>
      <c r="V145" s="11" t="s">
        <v>312</v>
      </c>
      <c r="W145" s="11" t="s">
        <v>312</v>
      </c>
      <c r="X145" s="259">
        <v>42</v>
      </c>
      <c r="Y145" s="12" t="s">
        <v>194</v>
      </c>
      <c r="Z145" s="11" t="s">
        <v>312</v>
      </c>
      <c r="AA145" s="78" t="s">
        <v>180</v>
      </c>
    </row>
    <row r="146" spans="1:27" ht="12.75" hidden="1" outlineLevel="1">
      <c r="A146" s="268" t="s">
        <v>312</v>
      </c>
      <c r="B146" s="29"/>
      <c r="C146" s="2"/>
      <c r="D146" s="2"/>
      <c r="E146" s="2"/>
      <c r="F146" s="26"/>
      <c r="G146" s="148">
        <v>1748.8000000000002</v>
      </c>
      <c r="H146" s="43"/>
      <c r="I146" s="72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259"/>
      <c r="Y146" s="12"/>
      <c r="Z146" s="11"/>
      <c r="AA146" s="78"/>
    </row>
    <row r="147" spans="1:27" ht="12.75" collapsed="1">
      <c r="A147" s="196" t="s">
        <v>393</v>
      </c>
      <c r="B147" s="29" t="s">
        <v>434</v>
      </c>
      <c r="C147" s="2">
        <v>22</v>
      </c>
      <c r="D147" s="2">
        <v>20</v>
      </c>
      <c r="E147" s="2">
        <v>14.7</v>
      </c>
      <c r="F147" s="26">
        <v>13.5</v>
      </c>
      <c r="G147" s="148">
        <v>1814.4</v>
      </c>
      <c r="H147" s="43" t="s">
        <v>171</v>
      </c>
      <c r="I147" s="72" t="s">
        <v>348</v>
      </c>
      <c r="J147" s="11" t="s">
        <v>197</v>
      </c>
      <c r="K147" s="11" t="s">
        <v>169</v>
      </c>
      <c r="L147" s="11">
        <v>50</v>
      </c>
      <c r="M147" s="11">
        <v>4</v>
      </c>
      <c r="N147" s="11" t="s">
        <v>170</v>
      </c>
      <c r="O147" s="11" t="s">
        <v>178</v>
      </c>
      <c r="P147" s="11" t="s">
        <v>312</v>
      </c>
      <c r="Q147" s="11"/>
      <c r="R147" s="11"/>
      <c r="S147" s="11" t="s">
        <v>312</v>
      </c>
      <c r="T147" s="11" t="s">
        <v>312</v>
      </c>
      <c r="U147" s="11" t="s">
        <v>312</v>
      </c>
      <c r="V147" s="11" t="s">
        <v>312</v>
      </c>
      <c r="W147" s="11" t="s">
        <v>312</v>
      </c>
      <c r="X147" s="259">
        <v>42</v>
      </c>
      <c r="Y147" s="12" t="s">
        <v>194</v>
      </c>
      <c r="Z147" s="11" t="s">
        <v>312</v>
      </c>
      <c r="AA147" s="78" t="s">
        <v>180</v>
      </c>
    </row>
    <row r="148" spans="1:27" ht="12.75" hidden="1" outlineLevel="1">
      <c r="A148" s="268" t="s">
        <v>312</v>
      </c>
      <c r="B148" s="29"/>
      <c r="C148" s="2"/>
      <c r="D148" s="2"/>
      <c r="E148" s="2"/>
      <c r="F148" s="26"/>
      <c r="G148" s="148">
        <v>1814.4</v>
      </c>
      <c r="H148" s="43"/>
      <c r="I148" s="72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259"/>
      <c r="Y148" s="12"/>
      <c r="Z148" s="11"/>
      <c r="AA148" s="78"/>
    </row>
    <row r="149" spans="1:27" ht="12.75" collapsed="1">
      <c r="A149" s="196" t="s">
        <v>393</v>
      </c>
      <c r="B149" s="30" t="s">
        <v>435</v>
      </c>
      <c r="C149" s="4">
        <v>27.5</v>
      </c>
      <c r="D149" s="4">
        <v>25</v>
      </c>
      <c r="E149" s="4">
        <v>18</v>
      </c>
      <c r="F149" s="28">
        <v>16.5</v>
      </c>
      <c r="G149" s="148">
        <v>1948.8000000000002</v>
      </c>
      <c r="H149" s="51" t="s">
        <v>171</v>
      </c>
      <c r="I149" s="72" t="s">
        <v>348</v>
      </c>
      <c r="J149" s="33" t="s">
        <v>197</v>
      </c>
      <c r="K149" s="33" t="s">
        <v>169</v>
      </c>
      <c r="L149" s="33">
        <v>50</v>
      </c>
      <c r="M149" s="33">
        <v>4</v>
      </c>
      <c r="N149" s="33" t="s">
        <v>170</v>
      </c>
      <c r="O149" s="33" t="s">
        <v>178</v>
      </c>
      <c r="P149" s="11" t="s">
        <v>312</v>
      </c>
      <c r="Q149" s="11"/>
      <c r="R149" s="11"/>
      <c r="S149" s="11" t="s">
        <v>312</v>
      </c>
      <c r="T149" s="11" t="s">
        <v>312</v>
      </c>
      <c r="U149" s="11" t="s">
        <v>312</v>
      </c>
      <c r="V149" s="11" t="s">
        <v>312</v>
      </c>
      <c r="W149" s="11" t="s">
        <v>312</v>
      </c>
      <c r="X149" s="260">
        <v>42</v>
      </c>
      <c r="Y149" s="34" t="s">
        <v>194</v>
      </c>
      <c r="Z149" s="11" t="s">
        <v>312</v>
      </c>
      <c r="AA149" s="79" t="s">
        <v>180</v>
      </c>
    </row>
    <row r="150" spans="1:27" ht="12.75" hidden="1" outlineLevel="1">
      <c r="A150" s="268" t="s">
        <v>312</v>
      </c>
      <c r="B150" s="30"/>
      <c r="C150" s="4"/>
      <c r="D150" s="4"/>
      <c r="E150" s="4"/>
      <c r="F150" s="28"/>
      <c r="G150" s="148">
        <v>1948.8000000000002</v>
      </c>
      <c r="H150" s="51"/>
      <c r="I150" s="72"/>
      <c r="J150" s="33"/>
      <c r="K150" s="33"/>
      <c r="L150" s="33"/>
      <c r="M150" s="33"/>
      <c r="N150" s="33"/>
      <c r="O150" s="33"/>
      <c r="P150" s="11"/>
      <c r="Q150" s="11"/>
      <c r="R150" s="11"/>
      <c r="S150" s="11"/>
      <c r="T150" s="11"/>
      <c r="U150" s="11"/>
      <c r="V150" s="11"/>
      <c r="W150" s="11"/>
      <c r="X150" s="260"/>
      <c r="Y150" s="34"/>
      <c r="Z150" s="11"/>
      <c r="AA150" s="79"/>
    </row>
    <row r="151" spans="1:29" s="35" customFormat="1" ht="13.5" collapsed="1" thickBot="1">
      <c r="A151" s="196" t="s">
        <v>393</v>
      </c>
      <c r="B151" s="30" t="s">
        <v>437</v>
      </c>
      <c r="C151" s="4">
        <v>33</v>
      </c>
      <c r="D151" s="4">
        <v>30</v>
      </c>
      <c r="E151" s="4">
        <v>22.3</v>
      </c>
      <c r="F151" s="28">
        <v>20.5</v>
      </c>
      <c r="G151" s="148">
        <v>2102.4</v>
      </c>
      <c r="H151" s="51" t="s">
        <v>171</v>
      </c>
      <c r="I151" s="72" t="s">
        <v>348</v>
      </c>
      <c r="J151" s="33" t="s">
        <v>197</v>
      </c>
      <c r="K151" s="33" t="s">
        <v>169</v>
      </c>
      <c r="L151" s="33">
        <v>50</v>
      </c>
      <c r="M151" s="33">
        <v>4</v>
      </c>
      <c r="N151" s="33" t="s">
        <v>170</v>
      </c>
      <c r="O151" s="33" t="s">
        <v>178</v>
      </c>
      <c r="P151" s="11" t="s">
        <v>312</v>
      </c>
      <c r="Q151" s="11"/>
      <c r="R151" s="11"/>
      <c r="S151" s="11" t="s">
        <v>312</v>
      </c>
      <c r="T151" s="11" t="s">
        <v>312</v>
      </c>
      <c r="U151" s="11" t="s">
        <v>312</v>
      </c>
      <c r="V151" s="11" t="s">
        <v>312</v>
      </c>
      <c r="W151" s="11" t="s">
        <v>312</v>
      </c>
      <c r="X151" s="260">
        <v>42</v>
      </c>
      <c r="Y151" s="34" t="s">
        <v>194</v>
      </c>
      <c r="Z151" s="11" t="s">
        <v>312</v>
      </c>
      <c r="AA151" s="79" t="s">
        <v>180</v>
      </c>
      <c r="AC151" s="257"/>
    </row>
    <row r="152" spans="1:29" s="35" customFormat="1" ht="13.5" hidden="1" outlineLevel="1" thickBot="1">
      <c r="A152" s="268" t="s">
        <v>312</v>
      </c>
      <c r="B152" s="178"/>
      <c r="C152" s="73"/>
      <c r="D152" s="73"/>
      <c r="E152" s="73"/>
      <c r="F152" s="285"/>
      <c r="G152" s="182">
        <v>2102.4</v>
      </c>
      <c r="H152" s="179"/>
      <c r="I152" s="107"/>
      <c r="J152" s="74"/>
      <c r="K152" s="74"/>
      <c r="L152" s="74"/>
      <c r="M152" s="74"/>
      <c r="N152" s="74"/>
      <c r="O152" s="74"/>
      <c r="P152" s="85"/>
      <c r="Q152" s="85"/>
      <c r="R152" s="85"/>
      <c r="S152" s="85"/>
      <c r="T152" s="85"/>
      <c r="U152" s="85"/>
      <c r="V152" s="85"/>
      <c r="W152" s="85"/>
      <c r="X152" s="264"/>
      <c r="Y152" s="75"/>
      <c r="Z152" s="283"/>
      <c r="AA152" s="77"/>
      <c r="AC152" s="257"/>
    </row>
    <row r="153" spans="1:29" s="35" customFormat="1" ht="12.75">
      <c r="A153" s="201" t="s">
        <v>393</v>
      </c>
      <c r="B153" s="132" t="s">
        <v>436</v>
      </c>
      <c r="C153" s="22">
        <v>41</v>
      </c>
      <c r="D153" s="22">
        <v>37.5</v>
      </c>
      <c r="E153" s="22">
        <v>25</v>
      </c>
      <c r="F153" s="63">
        <v>23</v>
      </c>
      <c r="G153" s="146">
        <v>2388.8</v>
      </c>
      <c r="H153" s="62" t="s">
        <v>171</v>
      </c>
      <c r="I153" s="108" t="s">
        <v>348</v>
      </c>
      <c r="J153" s="58" t="s">
        <v>197</v>
      </c>
      <c r="K153" s="58" t="s">
        <v>169</v>
      </c>
      <c r="L153" s="58">
        <v>50</v>
      </c>
      <c r="M153" s="58">
        <v>4</v>
      </c>
      <c r="N153" s="58" t="s">
        <v>170</v>
      </c>
      <c r="O153" s="58" t="s">
        <v>178</v>
      </c>
      <c r="P153" s="58" t="s">
        <v>312</v>
      </c>
      <c r="Q153" s="58"/>
      <c r="R153" s="58"/>
      <c r="S153" s="58" t="s">
        <v>312</v>
      </c>
      <c r="T153" s="58" t="s">
        <v>312</v>
      </c>
      <c r="U153" s="58" t="s">
        <v>312</v>
      </c>
      <c r="V153" s="58" t="s">
        <v>312</v>
      </c>
      <c r="W153" s="58" t="s">
        <v>312</v>
      </c>
      <c r="X153" s="263">
        <v>55</v>
      </c>
      <c r="Y153" s="59" t="s">
        <v>194</v>
      </c>
      <c r="Z153" s="186" t="s">
        <v>312</v>
      </c>
      <c r="AA153" s="61" t="s">
        <v>180</v>
      </c>
      <c r="AC153" s="257"/>
    </row>
    <row r="154" spans="1:29" s="35" customFormat="1" ht="12.75">
      <c r="A154" s="196" t="s">
        <v>393</v>
      </c>
      <c r="B154" s="178" t="s">
        <v>438</v>
      </c>
      <c r="C154" s="73">
        <v>50</v>
      </c>
      <c r="D154" s="73">
        <v>45</v>
      </c>
      <c r="E154" s="73">
        <v>28</v>
      </c>
      <c r="F154" s="76">
        <v>26</v>
      </c>
      <c r="G154" s="182">
        <v>2491.2000000000003</v>
      </c>
      <c r="H154" s="179" t="s">
        <v>171</v>
      </c>
      <c r="I154" s="180" t="s">
        <v>348</v>
      </c>
      <c r="J154" s="74" t="s">
        <v>197</v>
      </c>
      <c r="K154" s="74" t="s">
        <v>169</v>
      </c>
      <c r="L154" s="74">
        <v>50</v>
      </c>
      <c r="M154" s="74">
        <v>4</v>
      </c>
      <c r="N154" s="74" t="s">
        <v>170</v>
      </c>
      <c r="O154" s="74" t="s">
        <v>178</v>
      </c>
      <c r="P154" s="74" t="s">
        <v>312</v>
      </c>
      <c r="Q154" s="74"/>
      <c r="R154" s="74"/>
      <c r="S154" s="74" t="s">
        <v>312</v>
      </c>
      <c r="T154" s="74" t="s">
        <v>312</v>
      </c>
      <c r="U154" s="74" t="s">
        <v>312</v>
      </c>
      <c r="V154" s="74" t="s">
        <v>312</v>
      </c>
      <c r="W154" s="74" t="s">
        <v>312</v>
      </c>
      <c r="X154" s="264">
        <v>55</v>
      </c>
      <c r="Y154" s="75" t="s">
        <v>194</v>
      </c>
      <c r="Z154" s="185" t="s">
        <v>312</v>
      </c>
      <c r="AA154" s="77" t="s">
        <v>180</v>
      </c>
      <c r="AC154" s="257"/>
    </row>
    <row r="155" spans="1:29" s="35" customFormat="1" ht="12.75" collapsed="1">
      <c r="A155" s="196" t="s">
        <v>393</v>
      </c>
      <c r="B155" s="30" t="s">
        <v>439</v>
      </c>
      <c r="C155" s="4">
        <v>55</v>
      </c>
      <c r="D155" s="4">
        <v>50</v>
      </c>
      <c r="E155" s="4">
        <v>31.6</v>
      </c>
      <c r="F155" s="52">
        <v>29</v>
      </c>
      <c r="G155" s="148">
        <v>2630.4</v>
      </c>
      <c r="H155" s="51" t="s">
        <v>171</v>
      </c>
      <c r="I155" s="106" t="s">
        <v>348</v>
      </c>
      <c r="J155" s="33" t="s">
        <v>197</v>
      </c>
      <c r="K155" s="33" t="s">
        <v>169</v>
      </c>
      <c r="L155" s="33">
        <v>50</v>
      </c>
      <c r="M155" s="33">
        <v>4</v>
      </c>
      <c r="N155" s="33" t="s">
        <v>170</v>
      </c>
      <c r="O155" s="33" t="s">
        <v>178</v>
      </c>
      <c r="P155" s="74" t="s">
        <v>312</v>
      </c>
      <c r="Q155" s="74"/>
      <c r="R155" s="74"/>
      <c r="S155" s="74" t="s">
        <v>312</v>
      </c>
      <c r="T155" s="74" t="s">
        <v>312</v>
      </c>
      <c r="U155" s="74" t="s">
        <v>312</v>
      </c>
      <c r="V155" s="74" t="s">
        <v>312</v>
      </c>
      <c r="W155" s="74" t="s">
        <v>312</v>
      </c>
      <c r="X155" s="260">
        <v>55</v>
      </c>
      <c r="Y155" s="34" t="s">
        <v>194</v>
      </c>
      <c r="Z155" s="185" t="s">
        <v>312</v>
      </c>
      <c r="AA155" s="50" t="s">
        <v>180</v>
      </c>
      <c r="AC155" s="257"/>
    </row>
    <row r="156" spans="1:29" s="35" customFormat="1" ht="12.75" hidden="1" outlineLevel="1">
      <c r="A156" s="142" t="s">
        <v>747</v>
      </c>
      <c r="B156" s="161" t="s">
        <v>746</v>
      </c>
      <c r="C156" s="4"/>
      <c r="D156" s="4"/>
      <c r="E156" s="4"/>
      <c r="F156" s="52"/>
      <c r="G156" s="149">
        <v>2630.4</v>
      </c>
      <c r="H156" s="51" t="s">
        <v>171</v>
      </c>
      <c r="I156" s="106" t="s">
        <v>348</v>
      </c>
      <c r="J156" s="33" t="s">
        <v>197</v>
      </c>
      <c r="K156" s="33" t="s">
        <v>169</v>
      </c>
      <c r="L156" s="33">
        <v>50</v>
      </c>
      <c r="M156" s="33">
        <v>4</v>
      </c>
      <c r="N156" s="33" t="s">
        <v>173</v>
      </c>
      <c r="O156" s="33" t="s">
        <v>178</v>
      </c>
      <c r="P156" s="74" t="s">
        <v>312</v>
      </c>
      <c r="Q156" s="74"/>
      <c r="R156" s="74"/>
      <c r="S156" s="74" t="s">
        <v>312</v>
      </c>
      <c r="T156" s="74" t="s">
        <v>312</v>
      </c>
      <c r="U156" s="74" t="s">
        <v>312</v>
      </c>
      <c r="V156" s="74" t="s">
        <v>312</v>
      </c>
      <c r="W156" s="74" t="s">
        <v>312</v>
      </c>
      <c r="X156" s="260" t="s">
        <v>312</v>
      </c>
      <c r="Y156" s="34" t="s">
        <v>194</v>
      </c>
      <c r="Z156" s="185" t="s">
        <v>312</v>
      </c>
      <c r="AA156" s="50" t="s">
        <v>180</v>
      </c>
      <c r="AC156" s="257" t="s">
        <v>745</v>
      </c>
    </row>
    <row r="157" spans="1:29" s="35" customFormat="1" ht="12.75" collapsed="1">
      <c r="A157" s="196" t="s">
        <v>393</v>
      </c>
      <c r="B157" s="30" t="s">
        <v>440</v>
      </c>
      <c r="C157" s="4">
        <v>68.8</v>
      </c>
      <c r="D157" s="4">
        <v>62.5</v>
      </c>
      <c r="E157" s="4">
        <v>38</v>
      </c>
      <c r="F157" s="52">
        <v>35</v>
      </c>
      <c r="G157" s="148">
        <v>2814.4</v>
      </c>
      <c r="H157" s="51" t="s">
        <v>171</v>
      </c>
      <c r="I157" s="106" t="s">
        <v>348</v>
      </c>
      <c r="J157" s="33" t="s">
        <v>197</v>
      </c>
      <c r="K157" s="33" t="s">
        <v>169</v>
      </c>
      <c r="L157" s="33">
        <v>50</v>
      </c>
      <c r="M157" s="33">
        <v>4</v>
      </c>
      <c r="N157" s="33" t="s">
        <v>170</v>
      </c>
      <c r="O157" s="33" t="s">
        <v>178</v>
      </c>
      <c r="P157" s="74" t="s">
        <v>312</v>
      </c>
      <c r="Q157" s="74"/>
      <c r="R157" s="74"/>
      <c r="S157" s="74" t="s">
        <v>312</v>
      </c>
      <c r="T157" s="74" t="s">
        <v>312</v>
      </c>
      <c r="U157" s="74" t="s">
        <v>312</v>
      </c>
      <c r="V157" s="74" t="s">
        <v>312</v>
      </c>
      <c r="W157" s="74" t="s">
        <v>312</v>
      </c>
      <c r="X157" s="260">
        <v>55</v>
      </c>
      <c r="Y157" s="34" t="s">
        <v>194</v>
      </c>
      <c r="Z157" s="185" t="s">
        <v>312</v>
      </c>
      <c r="AA157" s="50" t="s">
        <v>180</v>
      </c>
      <c r="AC157" s="257"/>
    </row>
    <row r="158" spans="1:29" s="35" customFormat="1" ht="12.75" hidden="1" outlineLevel="1">
      <c r="A158" s="268" t="s">
        <v>312</v>
      </c>
      <c r="B158" s="161" t="s">
        <v>641</v>
      </c>
      <c r="C158" s="4"/>
      <c r="D158" s="4"/>
      <c r="E158" s="4"/>
      <c r="F158" s="52"/>
      <c r="G158" s="148">
        <v>2814.4</v>
      </c>
      <c r="H158" s="51" t="s">
        <v>171</v>
      </c>
      <c r="I158" s="106" t="s">
        <v>348</v>
      </c>
      <c r="J158" s="33" t="s">
        <v>197</v>
      </c>
      <c r="K158" s="33" t="s">
        <v>169</v>
      </c>
      <c r="L158" s="33">
        <v>50</v>
      </c>
      <c r="M158" s="33">
        <v>4</v>
      </c>
      <c r="N158" s="33" t="s">
        <v>170</v>
      </c>
      <c r="O158" s="33" t="s">
        <v>178</v>
      </c>
      <c r="P158" s="74" t="s">
        <v>312</v>
      </c>
      <c r="Q158" s="74"/>
      <c r="R158" s="74"/>
      <c r="S158" s="74" t="s">
        <v>312</v>
      </c>
      <c r="T158" s="74" t="s">
        <v>312</v>
      </c>
      <c r="U158" s="74" t="s">
        <v>312</v>
      </c>
      <c r="V158" s="74" t="s">
        <v>312</v>
      </c>
      <c r="W158" s="74" t="s">
        <v>312</v>
      </c>
      <c r="X158" s="260" t="s">
        <v>312</v>
      </c>
      <c r="Y158" s="34" t="s">
        <v>194</v>
      </c>
      <c r="Z158" s="185" t="s">
        <v>312</v>
      </c>
      <c r="AA158" s="50"/>
      <c r="AC158" s="257" t="s">
        <v>642</v>
      </c>
    </row>
    <row r="159" spans="1:29" s="35" customFormat="1" ht="12.75" collapsed="1">
      <c r="A159" s="196" t="s">
        <v>393</v>
      </c>
      <c r="B159" s="30" t="s">
        <v>441</v>
      </c>
      <c r="C159" s="4">
        <v>82.5</v>
      </c>
      <c r="D159" s="4">
        <v>75</v>
      </c>
      <c r="E159" s="4">
        <v>47</v>
      </c>
      <c r="F159" s="52">
        <v>43</v>
      </c>
      <c r="G159" s="148">
        <v>2905.6000000000004</v>
      </c>
      <c r="H159" s="51" t="s">
        <v>171</v>
      </c>
      <c r="I159" s="106" t="s">
        <v>348</v>
      </c>
      <c r="J159" s="33" t="s">
        <v>197</v>
      </c>
      <c r="K159" s="33" t="s">
        <v>169</v>
      </c>
      <c r="L159" s="33">
        <v>50</v>
      </c>
      <c r="M159" s="33">
        <v>4</v>
      </c>
      <c r="N159" s="33" t="s">
        <v>170</v>
      </c>
      <c r="O159" s="33" t="s">
        <v>178</v>
      </c>
      <c r="P159" s="74" t="s">
        <v>312</v>
      </c>
      <c r="Q159" s="74"/>
      <c r="R159" s="74"/>
      <c r="S159" s="74" t="s">
        <v>312</v>
      </c>
      <c r="T159" s="74" t="s">
        <v>312</v>
      </c>
      <c r="U159" s="74" t="s">
        <v>312</v>
      </c>
      <c r="V159" s="74" t="s">
        <v>312</v>
      </c>
      <c r="W159" s="74" t="s">
        <v>312</v>
      </c>
      <c r="X159" s="260">
        <v>55</v>
      </c>
      <c r="Y159" s="34" t="s">
        <v>194</v>
      </c>
      <c r="Z159" s="185" t="s">
        <v>312</v>
      </c>
      <c r="AA159" s="50" t="s">
        <v>180</v>
      </c>
      <c r="AC159" s="257"/>
    </row>
    <row r="160" spans="1:29" s="35" customFormat="1" ht="12.75" hidden="1" outlineLevel="1">
      <c r="A160" s="142" t="s">
        <v>645</v>
      </c>
      <c r="B160" s="161" t="s">
        <v>643</v>
      </c>
      <c r="C160" s="4"/>
      <c r="D160" s="4"/>
      <c r="E160" s="4"/>
      <c r="F160" s="52"/>
      <c r="G160" s="148">
        <v>2905.6000000000004</v>
      </c>
      <c r="H160" s="51" t="s">
        <v>171</v>
      </c>
      <c r="I160" s="106" t="s">
        <v>348</v>
      </c>
      <c r="J160" s="33" t="s">
        <v>197</v>
      </c>
      <c r="K160" s="33" t="s">
        <v>169</v>
      </c>
      <c r="L160" s="33">
        <v>50</v>
      </c>
      <c r="M160" s="33">
        <v>4</v>
      </c>
      <c r="N160" s="33" t="s">
        <v>170</v>
      </c>
      <c r="O160" s="33" t="s">
        <v>178</v>
      </c>
      <c r="P160" s="74" t="s">
        <v>312</v>
      </c>
      <c r="Q160" s="74"/>
      <c r="R160" s="74"/>
      <c r="S160" s="74" t="s">
        <v>312</v>
      </c>
      <c r="T160" s="74" t="s">
        <v>312</v>
      </c>
      <c r="U160" s="74" t="s">
        <v>312</v>
      </c>
      <c r="V160" s="74" t="s">
        <v>312</v>
      </c>
      <c r="W160" s="74" t="s">
        <v>312</v>
      </c>
      <c r="X160" s="260">
        <v>55</v>
      </c>
      <c r="Y160" s="34" t="s">
        <v>312</v>
      </c>
      <c r="Z160" s="185" t="s">
        <v>312</v>
      </c>
      <c r="AA160" s="50"/>
      <c r="AC160" s="257" t="s">
        <v>644</v>
      </c>
    </row>
    <row r="161" spans="1:29" s="35" customFormat="1" ht="13.5" thickBot="1">
      <c r="A161" s="196" t="s">
        <v>393</v>
      </c>
      <c r="B161" s="30" t="s">
        <v>442</v>
      </c>
      <c r="C161" s="4">
        <v>91</v>
      </c>
      <c r="D161" s="4">
        <v>82.5</v>
      </c>
      <c r="E161" s="4">
        <v>49</v>
      </c>
      <c r="F161" s="52">
        <v>45</v>
      </c>
      <c r="G161" s="148">
        <v>2998.4</v>
      </c>
      <c r="H161" s="51" t="s">
        <v>171</v>
      </c>
      <c r="I161" s="106" t="s">
        <v>348</v>
      </c>
      <c r="J161" s="33" t="s">
        <v>197</v>
      </c>
      <c r="K161" s="33" t="s">
        <v>169</v>
      </c>
      <c r="L161" s="33">
        <v>50</v>
      </c>
      <c r="M161" s="33">
        <v>4</v>
      </c>
      <c r="N161" s="33" t="s">
        <v>170</v>
      </c>
      <c r="O161" s="33" t="s">
        <v>178</v>
      </c>
      <c r="P161" s="74" t="s">
        <v>312</v>
      </c>
      <c r="Q161" s="74"/>
      <c r="R161" s="74" t="s">
        <v>750</v>
      </c>
      <c r="S161" s="74" t="s">
        <v>312</v>
      </c>
      <c r="T161" s="74" t="s">
        <v>312</v>
      </c>
      <c r="U161" s="74" t="s">
        <v>312</v>
      </c>
      <c r="V161" s="74" t="s">
        <v>312</v>
      </c>
      <c r="W161" s="74" t="s">
        <v>312</v>
      </c>
      <c r="X161" s="260">
        <v>55</v>
      </c>
      <c r="Y161" s="34" t="s">
        <v>194</v>
      </c>
      <c r="Z161" s="185" t="s">
        <v>312</v>
      </c>
      <c r="AA161" s="50" t="s">
        <v>180</v>
      </c>
      <c r="AC161" s="257"/>
    </row>
    <row r="162" spans="1:29" s="35" customFormat="1" ht="12.75">
      <c r="A162" s="215" t="s">
        <v>393</v>
      </c>
      <c r="B162" s="132" t="s">
        <v>471</v>
      </c>
      <c r="C162" s="22">
        <v>96</v>
      </c>
      <c r="D162" s="22">
        <v>87.5</v>
      </c>
      <c r="E162" s="22">
        <v>64</v>
      </c>
      <c r="F162" s="60">
        <v>59</v>
      </c>
      <c r="G162" s="146">
        <v>3564.8</v>
      </c>
      <c r="H162" s="62" t="s">
        <v>171</v>
      </c>
      <c r="I162" s="108" t="s">
        <v>348</v>
      </c>
      <c r="J162" s="58" t="s">
        <v>197</v>
      </c>
      <c r="K162" s="58" t="s">
        <v>169</v>
      </c>
      <c r="L162" s="58">
        <v>50</v>
      </c>
      <c r="M162" s="58">
        <v>4</v>
      </c>
      <c r="N162" s="58" t="s">
        <v>170</v>
      </c>
      <c r="O162" s="58" t="s">
        <v>178</v>
      </c>
      <c r="P162" s="58" t="s">
        <v>312</v>
      </c>
      <c r="Q162" s="58"/>
      <c r="R162" s="58"/>
      <c r="S162" s="58" t="s">
        <v>312</v>
      </c>
      <c r="T162" s="58" t="s">
        <v>312</v>
      </c>
      <c r="U162" s="58" t="s">
        <v>312</v>
      </c>
      <c r="V162" s="58" t="s">
        <v>312</v>
      </c>
      <c r="W162" s="58" t="s">
        <v>312</v>
      </c>
      <c r="X162" s="263">
        <v>65</v>
      </c>
      <c r="Y162" s="59" t="s">
        <v>194</v>
      </c>
      <c r="Z162" s="186" t="s">
        <v>312</v>
      </c>
      <c r="AA162" s="61" t="s">
        <v>180</v>
      </c>
      <c r="AC162" s="257"/>
    </row>
    <row r="163" spans="1:29" s="35" customFormat="1" ht="12.75">
      <c r="A163" s="216" t="s">
        <v>393</v>
      </c>
      <c r="B163" s="30" t="s">
        <v>472</v>
      </c>
      <c r="C163" s="4">
        <v>110</v>
      </c>
      <c r="D163" s="4">
        <v>100</v>
      </c>
      <c r="E163" s="4">
        <v>68</v>
      </c>
      <c r="F163" s="28">
        <v>62</v>
      </c>
      <c r="G163" s="148">
        <v>3971.2000000000003</v>
      </c>
      <c r="H163" s="51" t="s">
        <v>171</v>
      </c>
      <c r="I163" s="106" t="s">
        <v>348</v>
      </c>
      <c r="J163" s="33" t="s">
        <v>197</v>
      </c>
      <c r="K163" s="33" t="s">
        <v>169</v>
      </c>
      <c r="L163" s="33">
        <v>50</v>
      </c>
      <c r="M163" s="33">
        <v>4</v>
      </c>
      <c r="N163" s="33" t="s">
        <v>170</v>
      </c>
      <c r="O163" s="33" t="s">
        <v>178</v>
      </c>
      <c r="P163" s="33" t="s">
        <v>312</v>
      </c>
      <c r="Q163" s="33"/>
      <c r="R163" s="33"/>
      <c r="S163" s="33" t="s">
        <v>312</v>
      </c>
      <c r="T163" s="33" t="s">
        <v>312</v>
      </c>
      <c r="U163" s="33" t="s">
        <v>312</v>
      </c>
      <c r="V163" s="33" t="s">
        <v>312</v>
      </c>
      <c r="W163" s="33" t="s">
        <v>312</v>
      </c>
      <c r="X163" s="260">
        <v>65</v>
      </c>
      <c r="Y163" s="34" t="s">
        <v>194</v>
      </c>
      <c r="Z163" s="187" t="s">
        <v>312</v>
      </c>
      <c r="AA163" s="50" t="s">
        <v>180</v>
      </c>
      <c r="AC163" s="257"/>
    </row>
    <row r="164" spans="1:29" s="35" customFormat="1" ht="12.75" collapsed="1">
      <c r="A164" s="216" t="s">
        <v>393</v>
      </c>
      <c r="B164" s="30" t="s">
        <v>473</v>
      </c>
      <c r="C164" s="4">
        <v>137</v>
      </c>
      <c r="D164" s="4">
        <v>125</v>
      </c>
      <c r="E164" s="4">
        <v>76</v>
      </c>
      <c r="F164" s="28">
        <v>70</v>
      </c>
      <c r="G164" s="148">
        <v>4196.8</v>
      </c>
      <c r="H164" s="51" t="s">
        <v>171</v>
      </c>
      <c r="I164" s="106" t="s">
        <v>348</v>
      </c>
      <c r="J164" s="33" t="s">
        <v>197</v>
      </c>
      <c r="K164" s="33" t="s">
        <v>169</v>
      </c>
      <c r="L164" s="33">
        <v>50</v>
      </c>
      <c r="M164" s="33">
        <v>4</v>
      </c>
      <c r="N164" s="33" t="s">
        <v>170</v>
      </c>
      <c r="O164" s="33" t="s">
        <v>178</v>
      </c>
      <c r="P164" s="33" t="s">
        <v>312</v>
      </c>
      <c r="Q164" s="33"/>
      <c r="R164" s="33"/>
      <c r="S164" s="33" t="s">
        <v>312</v>
      </c>
      <c r="T164" s="33" t="s">
        <v>312</v>
      </c>
      <c r="U164" s="33" t="s">
        <v>312</v>
      </c>
      <c r="V164" s="33" t="s">
        <v>312</v>
      </c>
      <c r="W164" s="33" t="s">
        <v>312</v>
      </c>
      <c r="X164" s="260">
        <v>65</v>
      </c>
      <c r="Y164" s="34" t="s">
        <v>194</v>
      </c>
      <c r="Z164" s="187" t="s">
        <v>312</v>
      </c>
      <c r="AA164" s="50" t="s">
        <v>180</v>
      </c>
      <c r="AC164" s="257"/>
    </row>
    <row r="165" spans="1:29" s="35" customFormat="1" ht="12.75" hidden="1" outlineLevel="1">
      <c r="A165" s="142" t="s">
        <v>744</v>
      </c>
      <c r="B165" s="161" t="s">
        <v>743</v>
      </c>
      <c r="C165" s="4"/>
      <c r="D165" s="4"/>
      <c r="E165" s="4"/>
      <c r="F165" s="28"/>
      <c r="G165" s="149">
        <v>4196.8</v>
      </c>
      <c r="H165" s="51" t="s">
        <v>171</v>
      </c>
      <c r="I165" s="106" t="s">
        <v>348</v>
      </c>
      <c r="J165" s="33" t="s">
        <v>197</v>
      </c>
      <c r="K165" s="33" t="s">
        <v>169</v>
      </c>
      <c r="L165" s="33">
        <v>50</v>
      </c>
      <c r="M165" s="33">
        <v>4</v>
      </c>
      <c r="N165" s="33" t="s">
        <v>173</v>
      </c>
      <c r="O165" s="33" t="s">
        <v>178</v>
      </c>
      <c r="P165" s="33" t="s">
        <v>312</v>
      </c>
      <c r="Q165" s="33"/>
      <c r="R165" s="33"/>
      <c r="S165" s="33" t="s">
        <v>312</v>
      </c>
      <c r="T165" s="33" t="s">
        <v>312</v>
      </c>
      <c r="U165" s="33" t="s">
        <v>312</v>
      </c>
      <c r="V165" s="33" t="s">
        <v>312</v>
      </c>
      <c r="W165" s="33" t="s">
        <v>312</v>
      </c>
      <c r="X165" s="260" t="s">
        <v>312</v>
      </c>
      <c r="Y165" s="34" t="s">
        <v>194</v>
      </c>
      <c r="Z165" s="187" t="s">
        <v>312</v>
      </c>
      <c r="AA165" s="50" t="s">
        <v>180</v>
      </c>
      <c r="AC165" s="255" t="s">
        <v>742</v>
      </c>
    </row>
    <row r="166" spans="1:29" s="35" customFormat="1" ht="12.75">
      <c r="A166" s="216" t="s">
        <v>393</v>
      </c>
      <c r="B166" s="30" t="s">
        <v>474</v>
      </c>
      <c r="C166" s="4">
        <v>148</v>
      </c>
      <c r="D166" s="4">
        <v>135</v>
      </c>
      <c r="E166" s="4">
        <v>81</v>
      </c>
      <c r="F166" s="28">
        <v>74</v>
      </c>
      <c r="G166" s="148">
        <v>4294.400000000001</v>
      </c>
      <c r="H166" s="51" t="s">
        <v>171</v>
      </c>
      <c r="I166" s="106" t="s">
        <v>348</v>
      </c>
      <c r="J166" s="33" t="s">
        <v>197</v>
      </c>
      <c r="K166" s="33" t="s">
        <v>169</v>
      </c>
      <c r="L166" s="33">
        <v>50</v>
      </c>
      <c r="M166" s="33">
        <v>4</v>
      </c>
      <c r="N166" s="33" t="s">
        <v>170</v>
      </c>
      <c r="O166" s="33" t="s">
        <v>178</v>
      </c>
      <c r="P166" s="33" t="s">
        <v>312</v>
      </c>
      <c r="Q166" s="33"/>
      <c r="R166" s="33"/>
      <c r="S166" s="33" t="s">
        <v>312</v>
      </c>
      <c r="T166" s="33" t="s">
        <v>312</v>
      </c>
      <c r="U166" s="33" t="s">
        <v>312</v>
      </c>
      <c r="V166" s="33" t="s">
        <v>312</v>
      </c>
      <c r="W166" s="33" t="s">
        <v>312</v>
      </c>
      <c r="X166" s="260">
        <v>65</v>
      </c>
      <c r="Y166" s="34" t="s">
        <v>194</v>
      </c>
      <c r="Z166" s="187" t="s">
        <v>312</v>
      </c>
      <c r="AA166" s="50" t="s">
        <v>180</v>
      </c>
      <c r="AC166" s="257"/>
    </row>
    <row r="167" spans="1:27" ht="12.75" collapsed="1">
      <c r="A167" s="216" t="s">
        <v>393</v>
      </c>
      <c r="B167" s="29" t="s">
        <v>521</v>
      </c>
      <c r="C167" s="2">
        <v>165</v>
      </c>
      <c r="D167" s="2">
        <v>150</v>
      </c>
      <c r="E167" s="2">
        <v>90</v>
      </c>
      <c r="F167" s="26">
        <v>83</v>
      </c>
      <c r="G167" s="148">
        <v>4569.6</v>
      </c>
      <c r="H167" s="43" t="s">
        <v>171</v>
      </c>
      <c r="I167" s="106" t="s">
        <v>348</v>
      </c>
      <c r="J167" s="11" t="s">
        <v>197</v>
      </c>
      <c r="K167" s="11" t="s">
        <v>169</v>
      </c>
      <c r="L167" s="11">
        <v>50</v>
      </c>
      <c r="M167" s="11">
        <v>4</v>
      </c>
      <c r="N167" s="11" t="s">
        <v>170</v>
      </c>
      <c r="O167" s="11" t="s">
        <v>178</v>
      </c>
      <c r="P167" s="33" t="s">
        <v>312</v>
      </c>
      <c r="Q167" s="33"/>
      <c r="R167" s="33"/>
      <c r="S167" s="33" t="s">
        <v>312</v>
      </c>
      <c r="T167" s="33" t="s">
        <v>312</v>
      </c>
      <c r="U167" s="33" t="s">
        <v>312</v>
      </c>
      <c r="V167" s="33" t="s">
        <v>312</v>
      </c>
      <c r="W167" s="33" t="s">
        <v>312</v>
      </c>
      <c r="X167" s="259">
        <v>65</v>
      </c>
      <c r="Y167" s="12" t="s">
        <v>194</v>
      </c>
      <c r="Z167" s="187" t="s">
        <v>312</v>
      </c>
      <c r="AA167" s="48" t="s">
        <v>180</v>
      </c>
    </row>
    <row r="168" spans="1:29" ht="12.75" hidden="1" outlineLevel="1">
      <c r="A168" s="268" t="s">
        <v>312</v>
      </c>
      <c r="B168" s="161" t="s">
        <v>749</v>
      </c>
      <c r="C168" s="21"/>
      <c r="D168" s="21"/>
      <c r="E168" s="21"/>
      <c r="F168" s="67"/>
      <c r="G168" s="149">
        <v>4569.6</v>
      </c>
      <c r="H168" s="43" t="s">
        <v>171</v>
      </c>
      <c r="I168" s="106" t="s">
        <v>348</v>
      </c>
      <c r="J168" s="11" t="s">
        <v>197</v>
      </c>
      <c r="K168" s="11" t="s">
        <v>169</v>
      </c>
      <c r="L168" s="11">
        <v>50</v>
      </c>
      <c r="M168" s="11">
        <v>4</v>
      </c>
      <c r="N168" s="11" t="s">
        <v>173</v>
      </c>
      <c r="O168" s="11" t="s">
        <v>178</v>
      </c>
      <c r="P168" s="33" t="s">
        <v>312</v>
      </c>
      <c r="Q168" s="33"/>
      <c r="R168" s="33"/>
      <c r="S168" s="33" t="s">
        <v>312</v>
      </c>
      <c r="T168" s="33" t="s">
        <v>312</v>
      </c>
      <c r="U168" s="33" t="s">
        <v>312</v>
      </c>
      <c r="V168" s="33" t="s">
        <v>312</v>
      </c>
      <c r="W168" s="33" t="s">
        <v>312</v>
      </c>
      <c r="X168" s="259" t="s">
        <v>312</v>
      </c>
      <c r="Y168" s="12" t="s">
        <v>194</v>
      </c>
      <c r="Z168" s="187" t="s">
        <v>312</v>
      </c>
      <c r="AA168" s="48" t="s">
        <v>180</v>
      </c>
      <c r="AC168" s="255" t="s">
        <v>748</v>
      </c>
    </row>
    <row r="169" spans="1:27" ht="13.5" thickBot="1">
      <c r="A169" s="217" t="s">
        <v>393</v>
      </c>
      <c r="B169" s="129" t="s">
        <v>522</v>
      </c>
      <c r="C169" s="17">
        <v>181</v>
      </c>
      <c r="D169" s="17">
        <v>165</v>
      </c>
      <c r="E169" s="17">
        <v>99</v>
      </c>
      <c r="F169" s="27">
        <v>90.5</v>
      </c>
      <c r="G169" s="184">
        <v>4756.8</v>
      </c>
      <c r="H169" s="45" t="s">
        <v>171</v>
      </c>
      <c r="I169" s="101" t="s">
        <v>348</v>
      </c>
      <c r="J169" s="18" t="s">
        <v>197</v>
      </c>
      <c r="K169" s="18" t="s">
        <v>169</v>
      </c>
      <c r="L169" s="18">
        <v>50</v>
      </c>
      <c r="M169" s="18">
        <v>4</v>
      </c>
      <c r="N169" s="18" t="s">
        <v>170</v>
      </c>
      <c r="O169" s="18" t="s">
        <v>178</v>
      </c>
      <c r="P169" s="18" t="s">
        <v>312</v>
      </c>
      <c r="Q169" s="18"/>
      <c r="R169" s="18"/>
      <c r="S169" s="18" t="s">
        <v>312</v>
      </c>
      <c r="T169" s="18" t="s">
        <v>312</v>
      </c>
      <c r="U169" s="18" t="s">
        <v>312</v>
      </c>
      <c r="V169" s="18" t="s">
        <v>312</v>
      </c>
      <c r="W169" s="18" t="s">
        <v>312</v>
      </c>
      <c r="X169" s="261">
        <v>65</v>
      </c>
      <c r="Y169" s="19" t="s">
        <v>194</v>
      </c>
      <c r="Z169" s="188" t="s">
        <v>312</v>
      </c>
      <c r="AA169" s="49" t="s">
        <v>180</v>
      </c>
    </row>
    <row r="170" spans="1:27" ht="12.75">
      <c r="A170" s="216" t="s">
        <v>393</v>
      </c>
      <c r="B170" s="165" t="s">
        <v>770</v>
      </c>
      <c r="C170" s="81">
        <v>196</v>
      </c>
      <c r="D170" s="81">
        <v>180</v>
      </c>
      <c r="E170" s="81">
        <v>95</v>
      </c>
      <c r="F170" s="82">
        <v>87</v>
      </c>
      <c r="G170" s="182">
        <v>5604.8</v>
      </c>
      <c r="H170" s="84" t="s">
        <v>171</v>
      </c>
      <c r="I170" s="107" t="s">
        <v>348</v>
      </c>
      <c r="J170" s="85" t="s">
        <v>197</v>
      </c>
      <c r="K170" s="85" t="s">
        <v>169</v>
      </c>
      <c r="L170" s="85">
        <v>50</v>
      </c>
      <c r="M170" s="85">
        <v>4</v>
      </c>
      <c r="N170" s="85" t="s">
        <v>170</v>
      </c>
      <c r="O170" s="85" t="s">
        <v>178</v>
      </c>
      <c r="P170" s="85" t="s">
        <v>312</v>
      </c>
      <c r="Q170" s="85"/>
      <c r="R170" s="85"/>
      <c r="S170" s="85" t="s">
        <v>312</v>
      </c>
      <c r="T170" s="85" t="s">
        <v>312</v>
      </c>
      <c r="U170" s="85" t="s">
        <v>312</v>
      </c>
      <c r="V170" s="85" t="s">
        <v>312</v>
      </c>
      <c r="W170" s="85" t="s">
        <v>312</v>
      </c>
      <c r="X170" s="262">
        <v>85</v>
      </c>
      <c r="Y170" s="86" t="s">
        <v>194</v>
      </c>
      <c r="Z170" s="189" t="s">
        <v>312</v>
      </c>
      <c r="AA170" s="89" t="s">
        <v>180</v>
      </c>
    </row>
    <row r="171" spans="1:27" ht="12.75" collapsed="1">
      <c r="A171" s="216" t="s">
        <v>393</v>
      </c>
      <c r="B171" s="29" t="s">
        <v>771</v>
      </c>
      <c r="C171" s="2">
        <v>220</v>
      </c>
      <c r="D171" s="2">
        <v>200</v>
      </c>
      <c r="E171" s="2">
        <v>100</v>
      </c>
      <c r="F171" s="26">
        <v>88</v>
      </c>
      <c r="G171" s="148">
        <v>5846.400000000001</v>
      </c>
      <c r="H171" s="43" t="s">
        <v>171</v>
      </c>
      <c r="I171" s="72" t="s">
        <v>348</v>
      </c>
      <c r="J171" s="11" t="s">
        <v>197</v>
      </c>
      <c r="K171" s="11" t="s">
        <v>169</v>
      </c>
      <c r="L171" s="11">
        <v>50</v>
      </c>
      <c r="M171" s="11">
        <v>4</v>
      </c>
      <c r="N171" s="11" t="s">
        <v>170</v>
      </c>
      <c r="O171" s="11" t="s">
        <v>178</v>
      </c>
      <c r="P171" s="11" t="s">
        <v>312</v>
      </c>
      <c r="Q171" s="11"/>
      <c r="R171" s="11"/>
      <c r="S171" s="11" t="s">
        <v>312</v>
      </c>
      <c r="T171" s="11" t="s">
        <v>312</v>
      </c>
      <c r="U171" s="11" t="s">
        <v>312</v>
      </c>
      <c r="V171" s="11" t="s">
        <v>312</v>
      </c>
      <c r="W171" s="11" t="s">
        <v>312</v>
      </c>
      <c r="X171" s="259">
        <v>85</v>
      </c>
      <c r="Y171" s="12" t="s">
        <v>194</v>
      </c>
      <c r="Z171" s="190" t="s">
        <v>312</v>
      </c>
      <c r="AA171" s="48" t="s">
        <v>180</v>
      </c>
    </row>
    <row r="172" spans="1:27" ht="12.75" hidden="1" outlineLevel="1">
      <c r="A172" s="233" t="s">
        <v>312</v>
      </c>
      <c r="B172" s="161" t="s">
        <v>775</v>
      </c>
      <c r="C172" s="2"/>
      <c r="D172" s="2"/>
      <c r="E172" s="2"/>
      <c r="F172" s="26"/>
      <c r="G172" s="183">
        <v>5846.400000000001</v>
      </c>
      <c r="H172" s="43" t="s">
        <v>171</v>
      </c>
      <c r="I172" s="72" t="s">
        <v>348</v>
      </c>
      <c r="J172" s="11" t="s">
        <v>197</v>
      </c>
      <c r="K172" s="11" t="s">
        <v>169</v>
      </c>
      <c r="L172" s="11">
        <v>50</v>
      </c>
      <c r="M172" s="11">
        <v>4</v>
      </c>
      <c r="N172" s="11" t="s">
        <v>173</v>
      </c>
      <c r="O172" s="11" t="s">
        <v>178</v>
      </c>
      <c r="P172" s="11" t="s">
        <v>312</v>
      </c>
      <c r="Q172" s="11"/>
      <c r="R172" s="11"/>
      <c r="S172" s="11" t="s">
        <v>312</v>
      </c>
      <c r="T172" s="11" t="s">
        <v>312</v>
      </c>
      <c r="U172" s="11" t="s">
        <v>312</v>
      </c>
      <c r="V172" s="11" t="s">
        <v>312</v>
      </c>
      <c r="W172" s="11" t="s">
        <v>312</v>
      </c>
      <c r="X172" s="259"/>
      <c r="Y172" s="12" t="s">
        <v>194</v>
      </c>
      <c r="Z172" s="190"/>
      <c r="AA172" s="48" t="s">
        <v>180</v>
      </c>
    </row>
    <row r="173" spans="1:27" ht="12.75">
      <c r="A173" s="216" t="s">
        <v>393</v>
      </c>
      <c r="B173" s="29" t="s">
        <v>772</v>
      </c>
      <c r="C173" s="2">
        <v>250</v>
      </c>
      <c r="D173" s="2">
        <v>225</v>
      </c>
      <c r="E173" s="2">
        <v>125</v>
      </c>
      <c r="F173" s="26">
        <v>111</v>
      </c>
      <c r="G173" s="148">
        <v>6057.6</v>
      </c>
      <c r="H173" s="43" t="s">
        <v>171</v>
      </c>
      <c r="I173" s="72" t="s">
        <v>348</v>
      </c>
      <c r="J173" s="11" t="s">
        <v>197</v>
      </c>
      <c r="K173" s="11" t="s">
        <v>169</v>
      </c>
      <c r="L173" s="11">
        <v>50</v>
      </c>
      <c r="M173" s="11">
        <v>4</v>
      </c>
      <c r="N173" s="11" t="s">
        <v>170</v>
      </c>
      <c r="O173" s="11" t="s">
        <v>178</v>
      </c>
      <c r="P173" s="11" t="s">
        <v>312</v>
      </c>
      <c r="Q173" s="11"/>
      <c r="R173" s="11"/>
      <c r="S173" s="11" t="s">
        <v>312</v>
      </c>
      <c r="T173" s="11" t="s">
        <v>312</v>
      </c>
      <c r="U173" s="11" t="s">
        <v>312</v>
      </c>
      <c r="V173" s="11" t="s">
        <v>312</v>
      </c>
      <c r="W173" s="11" t="s">
        <v>312</v>
      </c>
      <c r="X173" s="259">
        <v>85</v>
      </c>
      <c r="Y173" s="12" t="s">
        <v>194</v>
      </c>
      <c r="Z173" s="190" t="s">
        <v>312</v>
      </c>
      <c r="AA173" s="48" t="s">
        <v>180</v>
      </c>
    </row>
    <row r="174" spans="1:27" ht="12.75" collapsed="1">
      <c r="A174" s="216" t="s">
        <v>393</v>
      </c>
      <c r="B174" s="29" t="s">
        <v>773</v>
      </c>
      <c r="C174" s="2">
        <v>275</v>
      </c>
      <c r="D174" s="2">
        <v>250</v>
      </c>
      <c r="E174" s="2">
        <v>135</v>
      </c>
      <c r="F174" s="26">
        <v>122</v>
      </c>
      <c r="G174" s="148">
        <v>6688</v>
      </c>
      <c r="H174" s="43" t="s">
        <v>171</v>
      </c>
      <c r="I174" s="72" t="s">
        <v>348</v>
      </c>
      <c r="J174" s="11" t="s">
        <v>197</v>
      </c>
      <c r="K174" s="11" t="s">
        <v>169</v>
      </c>
      <c r="L174" s="11">
        <v>50</v>
      </c>
      <c r="M174" s="11">
        <v>4</v>
      </c>
      <c r="N174" s="11" t="s">
        <v>170</v>
      </c>
      <c r="O174" s="11" t="s">
        <v>178</v>
      </c>
      <c r="P174" s="11" t="s">
        <v>312</v>
      </c>
      <c r="Q174" s="11"/>
      <c r="R174" s="11"/>
      <c r="S174" s="11" t="s">
        <v>312</v>
      </c>
      <c r="T174" s="11" t="s">
        <v>312</v>
      </c>
      <c r="U174" s="11" t="s">
        <v>312</v>
      </c>
      <c r="V174" s="11" t="s">
        <v>312</v>
      </c>
      <c r="W174" s="11" t="s">
        <v>312</v>
      </c>
      <c r="X174" s="259">
        <v>85</v>
      </c>
      <c r="Y174" s="12" t="s">
        <v>194</v>
      </c>
      <c r="Z174" s="190" t="s">
        <v>312</v>
      </c>
      <c r="AA174" s="48" t="s">
        <v>180</v>
      </c>
    </row>
    <row r="175" spans="1:27" ht="12.75" hidden="1" outlineLevel="1">
      <c r="A175" s="233" t="s">
        <v>312</v>
      </c>
      <c r="B175" s="161" t="s">
        <v>774</v>
      </c>
      <c r="C175" s="2"/>
      <c r="D175" s="2"/>
      <c r="E175" s="2"/>
      <c r="F175" s="26"/>
      <c r="G175" s="183">
        <v>6688</v>
      </c>
      <c r="H175" s="43" t="s">
        <v>171</v>
      </c>
      <c r="I175" s="72" t="s">
        <v>348</v>
      </c>
      <c r="J175" s="11" t="s">
        <v>197</v>
      </c>
      <c r="K175" s="11" t="s">
        <v>169</v>
      </c>
      <c r="L175" s="11">
        <v>50</v>
      </c>
      <c r="M175" s="11">
        <v>4</v>
      </c>
      <c r="N175" s="11" t="s">
        <v>173</v>
      </c>
      <c r="O175" s="11" t="s">
        <v>178</v>
      </c>
      <c r="P175" s="11" t="s">
        <v>312</v>
      </c>
      <c r="Q175" s="11"/>
      <c r="R175" s="11"/>
      <c r="S175" s="11" t="s">
        <v>312</v>
      </c>
      <c r="T175" s="11" t="s">
        <v>312</v>
      </c>
      <c r="U175" s="11" t="s">
        <v>312</v>
      </c>
      <c r="V175" s="11" t="s">
        <v>312</v>
      </c>
      <c r="W175" s="11" t="s">
        <v>312</v>
      </c>
      <c r="X175" s="259"/>
      <c r="Y175" s="12" t="s">
        <v>194</v>
      </c>
      <c r="Z175" s="190"/>
      <c r="AA175" s="48"/>
    </row>
    <row r="176" spans="1:27" ht="12.75" hidden="1" outlineLevel="1">
      <c r="A176" s="233" t="s">
        <v>312</v>
      </c>
      <c r="B176" s="161" t="s">
        <v>776</v>
      </c>
      <c r="C176" s="2"/>
      <c r="D176" s="2"/>
      <c r="E176" s="2"/>
      <c r="F176" s="26"/>
      <c r="G176" s="183">
        <v>6688</v>
      </c>
      <c r="H176" s="43" t="s">
        <v>171</v>
      </c>
      <c r="I176" s="72" t="s">
        <v>348</v>
      </c>
      <c r="J176" s="11" t="s">
        <v>197</v>
      </c>
      <c r="K176" s="11" t="s">
        <v>169</v>
      </c>
      <c r="L176" s="11">
        <v>50</v>
      </c>
      <c r="M176" s="11">
        <v>4</v>
      </c>
      <c r="N176" s="11" t="s">
        <v>173</v>
      </c>
      <c r="O176" s="11" t="s">
        <v>178</v>
      </c>
      <c r="P176" s="11" t="s">
        <v>312</v>
      </c>
      <c r="Q176" s="11"/>
      <c r="R176" s="11"/>
      <c r="S176" s="11" t="s">
        <v>312</v>
      </c>
      <c r="T176" s="11" t="s">
        <v>312</v>
      </c>
      <c r="U176" s="11" t="s">
        <v>312</v>
      </c>
      <c r="V176" s="11" t="s">
        <v>312</v>
      </c>
      <c r="W176" s="11" t="s">
        <v>312</v>
      </c>
      <c r="X176" s="259"/>
      <c r="Y176" s="12" t="s">
        <v>194</v>
      </c>
      <c r="Z176" s="190"/>
      <c r="AA176" s="48"/>
    </row>
    <row r="177" spans="1:27" ht="12.75" hidden="1" outlineLevel="1">
      <c r="A177" s="233" t="s">
        <v>312</v>
      </c>
      <c r="B177" s="161" t="s">
        <v>777</v>
      </c>
      <c r="C177" s="2"/>
      <c r="D177" s="2"/>
      <c r="E177" s="2"/>
      <c r="F177" s="26"/>
      <c r="G177" s="183">
        <v>6688</v>
      </c>
      <c r="H177" s="43" t="s">
        <v>171</v>
      </c>
      <c r="I177" s="72" t="s">
        <v>348</v>
      </c>
      <c r="J177" s="11" t="s">
        <v>197</v>
      </c>
      <c r="K177" s="11" t="s">
        <v>169</v>
      </c>
      <c r="L177" s="11">
        <v>50</v>
      </c>
      <c r="M177" s="11">
        <v>4</v>
      </c>
      <c r="N177" s="11" t="s">
        <v>173</v>
      </c>
      <c r="O177" s="11" t="s">
        <v>178</v>
      </c>
      <c r="P177" s="11" t="s">
        <v>312</v>
      </c>
      <c r="Q177" s="11"/>
      <c r="R177" s="11"/>
      <c r="S177" s="11" t="s">
        <v>312</v>
      </c>
      <c r="T177" s="11" t="s">
        <v>312</v>
      </c>
      <c r="U177" s="11" t="s">
        <v>312</v>
      </c>
      <c r="V177" s="11" t="s">
        <v>312</v>
      </c>
      <c r="W177" s="11" t="s">
        <v>312</v>
      </c>
      <c r="X177" s="259"/>
      <c r="Y177" s="12" t="s">
        <v>194</v>
      </c>
      <c r="Z177" s="190"/>
      <c r="AA177" s="48"/>
    </row>
    <row r="178" spans="1:27" ht="12.75">
      <c r="A178" s="216" t="s">
        <v>393</v>
      </c>
      <c r="B178" s="29" t="s">
        <v>778</v>
      </c>
      <c r="C178" s="2">
        <v>330</v>
      </c>
      <c r="D178" s="2">
        <v>300</v>
      </c>
      <c r="E178" s="2">
        <v>150</v>
      </c>
      <c r="F178" s="26">
        <v>136</v>
      </c>
      <c r="G178" s="148">
        <v>7536</v>
      </c>
      <c r="H178" s="43" t="s">
        <v>171</v>
      </c>
      <c r="I178" s="72" t="s">
        <v>348</v>
      </c>
      <c r="J178" s="11" t="s">
        <v>197</v>
      </c>
      <c r="K178" s="11" t="s">
        <v>169</v>
      </c>
      <c r="L178" s="11">
        <v>50</v>
      </c>
      <c r="M178" s="11">
        <v>4</v>
      </c>
      <c r="N178" s="11" t="s">
        <v>170</v>
      </c>
      <c r="O178" s="11" t="s">
        <v>178</v>
      </c>
      <c r="P178" s="11" t="s">
        <v>312</v>
      </c>
      <c r="Q178" s="11"/>
      <c r="R178" s="11"/>
      <c r="S178" s="11" t="s">
        <v>312</v>
      </c>
      <c r="T178" s="11" t="s">
        <v>312</v>
      </c>
      <c r="U178" s="11" t="s">
        <v>312</v>
      </c>
      <c r="V178" s="11" t="s">
        <v>312</v>
      </c>
      <c r="W178" s="11" t="s">
        <v>312</v>
      </c>
      <c r="X178" s="259">
        <v>85</v>
      </c>
      <c r="Y178" s="12" t="s">
        <v>194</v>
      </c>
      <c r="Z178" s="190" t="s">
        <v>312</v>
      </c>
      <c r="AA178" s="48" t="s">
        <v>180</v>
      </c>
    </row>
    <row r="179" spans="1:27" ht="13.5" thickBot="1">
      <c r="A179" s="217" t="s">
        <v>393</v>
      </c>
      <c r="B179" s="129" t="s">
        <v>779</v>
      </c>
      <c r="C179" s="17">
        <v>370</v>
      </c>
      <c r="D179" s="17">
        <v>350</v>
      </c>
      <c r="E179" s="17">
        <v>170</v>
      </c>
      <c r="F179" s="27">
        <v>156</v>
      </c>
      <c r="G179" s="184">
        <v>8664</v>
      </c>
      <c r="H179" s="45" t="s">
        <v>171</v>
      </c>
      <c r="I179" s="101" t="s">
        <v>348</v>
      </c>
      <c r="J179" s="18" t="s">
        <v>197</v>
      </c>
      <c r="K179" s="18" t="s">
        <v>169</v>
      </c>
      <c r="L179" s="18">
        <v>50</v>
      </c>
      <c r="M179" s="18">
        <v>4</v>
      </c>
      <c r="N179" s="18" t="s">
        <v>170</v>
      </c>
      <c r="O179" s="18" t="s">
        <v>178</v>
      </c>
      <c r="P179" s="18" t="s">
        <v>312</v>
      </c>
      <c r="Q179" s="18"/>
      <c r="R179" s="18"/>
      <c r="S179" s="18" t="s">
        <v>312</v>
      </c>
      <c r="T179" s="18" t="s">
        <v>312</v>
      </c>
      <c r="U179" s="18" t="s">
        <v>312</v>
      </c>
      <c r="V179" s="18" t="s">
        <v>312</v>
      </c>
      <c r="W179" s="18" t="s">
        <v>312</v>
      </c>
      <c r="X179" s="261">
        <v>85</v>
      </c>
      <c r="Y179" s="19" t="s">
        <v>194</v>
      </c>
      <c r="Z179" s="188" t="s">
        <v>312</v>
      </c>
      <c r="AA179" s="49" t="s">
        <v>180</v>
      </c>
    </row>
    <row r="180" spans="1:27" ht="12.75" collapsed="1">
      <c r="A180" s="288" t="s">
        <v>393</v>
      </c>
      <c r="B180" s="128" t="s">
        <v>830</v>
      </c>
      <c r="C180" s="14">
        <v>440</v>
      </c>
      <c r="D180" s="14">
        <v>400</v>
      </c>
      <c r="E180" s="14">
        <v>211</v>
      </c>
      <c r="F180" s="25">
        <v>196</v>
      </c>
      <c r="G180" s="146">
        <v>10456</v>
      </c>
      <c r="H180" s="41" t="s">
        <v>171</v>
      </c>
      <c r="I180" s="71" t="s">
        <v>348</v>
      </c>
      <c r="J180" s="15" t="s">
        <v>197</v>
      </c>
      <c r="K180" s="15" t="s">
        <v>169</v>
      </c>
      <c r="L180" s="15">
        <v>50</v>
      </c>
      <c r="M180" s="15">
        <v>4</v>
      </c>
      <c r="N180" s="15" t="s">
        <v>170</v>
      </c>
      <c r="O180" s="15" t="s">
        <v>178</v>
      </c>
      <c r="P180" s="15" t="s">
        <v>312</v>
      </c>
      <c r="Q180" s="15"/>
      <c r="R180" s="15"/>
      <c r="S180" s="15" t="s">
        <v>312</v>
      </c>
      <c r="T180" s="15" t="s">
        <v>312</v>
      </c>
      <c r="U180" s="15" t="s">
        <v>312</v>
      </c>
      <c r="V180" s="15" t="s">
        <v>312</v>
      </c>
      <c r="W180" s="15" t="s">
        <v>312</v>
      </c>
      <c r="X180" s="258">
        <v>95</v>
      </c>
      <c r="Y180" s="16" t="s">
        <v>194</v>
      </c>
      <c r="Z180" s="191" t="s">
        <v>312</v>
      </c>
      <c r="AA180" s="47" t="s">
        <v>180</v>
      </c>
    </row>
    <row r="181" spans="1:27" ht="12.75" hidden="1" outlineLevel="1">
      <c r="A181" s="233" t="s">
        <v>312</v>
      </c>
      <c r="B181" s="161" t="s">
        <v>831</v>
      </c>
      <c r="C181" s="2"/>
      <c r="D181" s="2"/>
      <c r="E181" s="2"/>
      <c r="F181" s="26"/>
      <c r="G181" s="183">
        <v>10456</v>
      </c>
      <c r="H181" s="43" t="s">
        <v>171</v>
      </c>
      <c r="I181" s="72" t="s">
        <v>348</v>
      </c>
      <c r="J181" s="11" t="s">
        <v>197</v>
      </c>
      <c r="K181" s="11" t="s">
        <v>169</v>
      </c>
      <c r="L181" s="11">
        <v>50</v>
      </c>
      <c r="M181" s="11">
        <v>4</v>
      </c>
      <c r="N181" s="11" t="s">
        <v>173</v>
      </c>
      <c r="O181" s="11" t="s">
        <v>178</v>
      </c>
      <c r="P181" s="11"/>
      <c r="Q181" s="11"/>
      <c r="R181" s="11"/>
      <c r="S181" s="11"/>
      <c r="T181" s="11"/>
      <c r="U181" s="11"/>
      <c r="V181" s="11"/>
      <c r="W181" s="11"/>
      <c r="X181" s="259"/>
      <c r="Y181" s="12" t="s">
        <v>194</v>
      </c>
      <c r="Z181" s="190"/>
      <c r="AA181" s="48" t="s">
        <v>180</v>
      </c>
    </row>
    <row r="182" spans="1:27" ht="12.75" collapsed="1">
      <c r="A182" s="216" t="s">
        <v>393</v>
      </c>
      <c r="B182" s="29" t="s">
        <v>832</v>
      </c>
      <c r="C182" s="2">
        <v>491</v>
      </c>
      <c r="D182" s="2">
        <v>450</v>
      </c>
      <c r="E182" s="2">
        <v>237</v>
      </c>
      <c r="F182" s="26">
        <v>220</v>
      </c>
      <c r="G182" s="148">
        <v>11251.2</v>
      </c>
      <c r="H182" s="43" t="s">
        <v>171</v>
      </c>
      <c r="I182" s="72" t="s">
        <v>348</v>
      </c>
      <c r="J182" s="11" t="s">
        <v>197</v>
      </c>
      <c r="K182" s="11" t="s">
        <v>169</v>
      </c>
      <c r="L182" s="11">
        <v>50</v>
      </c>
      <c r="M182" s="11">
        <v>4</v>
      </c>
      <c r="N182" s="11" t="s">
        <v>170</v>
      </c>
      <c r="O182" s="11" t="s">
        <v>178</v>
      </c>
      <c r="P182" s="11" t="s">
        <v>312</v>
      </c>
      <c r="Q182" s="11"/>
      <c r="R182" s="11"/>
      <c r="S182" s="11" t="s">
        <v>312</v>
      </c>
      <c r="T182" s="11" t="s">
        <v>312</v>
      </c>
      <c r="U182" s="11" t="s">
        <v>312</v>
      </c>
      <c r="V182" s="11" t="s">
        <v>312</v>
      </c>
      <c r="W182" s="11" t="s">
        <v>312</v>
      </c>
      <c r="X182" s="259">
        <v>95</v>
      </c>
      <c r="Y182" s="12" t="s">
        <v>194</v>
      </c>
      <c r="Z182" s="190" t="s">
        <v>312</v>
      </c>
      <c r="AA182" s="48" t="s">
        <v>180</v>
      </c>
    </row>
    <row r="183" spans="1:27" ht="12.75" hidden="1" outlineLevel="1">
      <c r="A183" s="233" t="s">
        <v>312</v>
      </c>
      <c r="B183" s="161" t="s">
        <v>833</v>
      </c>
      <c r="C183" s="2"/>
      <c r="D183" s="2"/>
      <c r="E183" s="2"/>
      <c r="F183" s="26"/>
      <c r="G183" s="183">
        <v>11251.2</v>
      </c>
      <c r="H183" s="43" t="s">
        <v>171</v>
      </c>
      <c r="I183" s="72" t="s">
        <v>348</v>
      </c>
      <c r="J183" s="11" t="s">
        <v>197</v>
      </c>
      <c r="K183" s="11" t="s">
        <v>169</v>
      </c>
      <c r="L183" s="11">
        <v>50</v>
      </c>
      <c r="M183" s="11">
        <v>4</v>
      </c>
      <c r="N183" s="11" t="s">
        <v>173</v>
      </c>
      <c r="O183" s="11" t="s">
        <v>178</v>
      </c>
      <c r="P183" s="11" t="s">
        <v>312</v>
      </c>
      <c r="Q183" s="11"/>
      <c r="R183" s="11"/>
      <c r="S183" s="11" t="s">
        <v>312</v>
      </c>
      <c r="T183" s="11" t="s">
        <v>312</v>
      </c>
      <c r="U183" s="11" t="s">
        <v>312</v>
      </c>
      <c r="V183" s="11" t="s">
        <v>312</v>
      </c>
      <c r="W183" s="11" t="s">
        <v>312</v>
      </c>
      <c r="X183" s="259"/>
      <c r="Y183" s="12"/>
      <c r="Z183" s="190"/>
      <c r="AA183" s="48"/>
    </row>
    <row r="184" spans="1:27" ht="12.75" collapsed="1">
      <c r="A184" s="216" t="s">
        <v>393</v>
      </c>
      <c r="B184" s="29" t="s">
        <v>834</v>
      </c>
      <c r="C184" s="2">
        <v>546</v>
      </c>
      <c r="D184" s="2">
        <v>500</v>
      </c>
      <c r="E184" s="2">
        <v>302</v>
      </c>
      <c r="F184" s="26">
        <v>276</v>
      </c>
      <c r="G184" s="148">
        <v>11902.400000000001</v>
      </c>
      <c r="H184" s="43" t="s">
        <v>171</v>
      </c>
      <c r="I184" s="72" t="s">
        <v>348</v>
      </c>
      <c r="J184" s="11" t="s">
        <v>197</v>
      </c>
      <c r="K184" s="11" t="s">
        <v>169</v>
      </c>
      <c r="L184" s="11">
        <v>50</v>
      </c>
      <c r="M184" s="11">
        <v>4</v>
      </c>
      <c r="N184" s="11" t="s">
        <v>170</v>
      </c>
      <c r="O184" s="11" t="s">
        <v>178</v>
      </c>
      <c r="P184" s="11" t="s">
        <v>312</v>
      </c>
      <c r="Q184" s="11"/>
      <c r="R184" s="11"/>
      <c r="S184" s="11" t="s">
        <v>312</v>
      </c>
      <c r="T184" s="11" t="s">
        <v>312</v>
      </c>
      <c r="U184" s="11" t="s">
        <v>312</v>
      </c>
      <c r="V184" s="11" t="s">
        <v>312</v>
      </c>
      <c r="W184" s="11" t="s">
        <v>312</v>
      </c>
      <c r="X184" s="259">
        <v>95</v>
      </c>
      <c r="Y184" s="12" t="s">
        <v>194</v>
      </c>
      <c r="Z184" s="190" t="s">
        <v>312</v>
      </c>
      <c r="AA184" s="48" t="s">
        <v>180</v>
      </c>
    </row>
    <row r="185" spans="1:27" ht="12.75" hidden="1" outlineLevel="1">
      <c r="A185" s="158" t="s">
        <v>312</v>
      </c>
      <c r="B185" s="161" t="s">
        <v>835</v>
      </c>
      <c r="C185" s="2"/>
      <c r="D185" s="2"/>
      <c r="E185" s="2"/>
      <c r="F185" s="26"/>
      <c r="G185" s="183">
        <v>11902.400000000001</v>
      </c>
      <c r="H185" s="43" t="s">
        <v>171</v>
      </c>
      <c r="I185" s="72" t="s">
        <v>348</v>
      </c>
      <c r="J185" s="11" t="s">
        <v>197</v>
      </c>
      <c r="K185" s="11" t="s">
        <v>169</v>
      </c>
      <c r="L185" s="11">
        <v>50</v>
      </c>
      <c r="M185" s="11">
        <v>4</v>
      </c>
      <c r="N185" s="11" t="s">
        <v>173</v>
      </c>
      <c r="O185" s="11" t="s">
        <v>178</v>
      </c>
      <c r="P185" s="11" t="s">
        <v>312</v>
      </c>
      <c r="Q185" s="11"/>
      <c r="R185" s="11"/>
      <c r="S185" s="11" t="s">
        <v>312</v>
      </c>
      <c r="T185" s="11" t="s">
        <v>312</v>
      </c>
      <c r="U185" s="11" t="s">
        <v>312</v>
      </c>
      <c r="V185" s="11" t="s">
        <v>312</v>
      </c>
      <c r="W185" s="11" t="s">
        <v>312</v>
      </c>
      <c r="X185" s="259"/>
      <c r="Y185" s="12" t="s">
        <v>194</v>
      </c>
      <c r="Z185" s="190"/>
      <c r="AA185" s="48" t="s">
        <v>180</v>
      </c>
    </row>
    <row r="186" spans="1:27" ht="12.75">
      <c r="A186" s="216" t="s">
        <v>393</v>
      </c>
      <c r="B186" s="29" t="s">
        <v>836</v>
      </c>
      <c r="C186" s="2">
        <v>601</v>
      </c>
      <c r="D186" s="2">
        <v>550</v>
      </c>
      <c r="E186" s="2">
        <v>315</v>
      </c>
      <c r="F186" s="26">
        <v>292</v>
      </c>
      <c r="G186" s="148">
        <v>12756.800000000001</v>
      </c>
      <c r="H186" s="43" t="s">
        <v>171</v>
      </c>
      <c r="I186" s="72" t="s">
        <v>348</v>
      </c>
      <c r="J186" s="11" t="s">
        <v>197</v>
      </c>
      <c r="K186" s="11" t="s">
        <v>169</v>
      </c>
      <c r="L186" s="11">
        <v>50</v>
      </c>
      <c r="M186" s="11">
        <v>4</v>
      </c>
      <c r="N186" s="11" t="s">
        <v>170</v>
      </c>
      <c r="O186" s="11" t="s">
        <v>178</v>
      </c>
      <c r="P186" s="11" t="s">
        <v>312</v>
      </c>
      <c r="Q186" s="11"/>
      <c r="R186" s="11"/>
      <c r="S186" s="11" t="s">
        <v>312</v>
      </c>
      <c r="T186" s="11" t="s">
        <v>312</v>
      </c>
      <c r="U186" s="11" t="s">
        <v>312</v>
      </c>
      <c r="V186" s="11" t="s">
        <v>312</v>
      </c>
      <c r="W186" s="11" t="s">
        <v>312</v>
      </c>
      <c r="X186" s="259">
        <v>95</v>
      </c>
      <c r="Y186" s="12" t="s">
        <v>194</v>
      </c>
      <c r="Z186" s="190" t="s">
        <v>312</v>
      </c>
      <c r="AA186" s="48" t="s">
        <v>180</v>
      </c>
    </row>
    <row r="187" spans="1:27" ht="12.75" collapsed="1">
      <c r="A187" s="216" t="s">
        <v>393</v>
      </c>
      <c r="B187" s="29" t="s">
        <v>837</v>
      </c>
      <c r="C187" s="2">
        <v>675</v>
      </c>
      <c r="D187" s="2">
        <v>625</v>
      </c>
      <c r="E187" s="2">
        <v>335</v>
      </c>
      <c r="F187" s="26">
        <v>310</v>
      </c>
      <c r="G187" s="148">
        <v>13881.6</v>
      </c>
      <c r="H187" s="43" t="s">
        <v>171</v>
      </c>
      <c r="I187" s="72" t="s">
        <v>348</v>
      </c>
      <c r="J187" s="11" t="s">
        <v>197</v>
      </c>
      <c r="K187" s="11" t="s">
        <v>169</v>
      </c>
      <c r="L187" s="11">
        <v>50</v>
      </c>
      <c r="M187" s="11">
        <v>4</v>
      </c>
      <c r="N187" s="11" t="s">
        <v>170</v>
      </c>
      <c r="O187" s="11" t="s">
        <v>178</v>
      </c>
      <c r="P187" s="11" t="s">
        <v>312</v>
      </c>
      <c r="Q187" s="11"/>
      <c r="R187" s="11"/>
      <c r="S187" s="11" t="s">
        <v>312</v>
      </c>
      <c r="T187" s="11" t="s">
        <v>312</v>
      </c>
      <c r="U187" s="11" t="s">
        <v>312</v>
      </c>
      <c r="V187" s="11" t="s">
        <v>312</v>
      </c>
      <c r="W187" s="11" t="s">
        <v>312</v>
      </c>
      <c r="X187" s="259">
        <v>95</v>
      </c>
      <c r="Y187" s="12" t="s">
        <v>194</v>
      </c>
      <c r="Z187" s="190" t="s">
        <v>312</v>
      </c>
      <c r="AA187" s="48" t="s">
        <v>180</v>
      </c>
    </row>
    <row r="188" spans="1:27" ht="12.75" hidden="1" outlineLevel="1">
      <c r="A188" s="233" t="s">
        <v>312</v>
      </c>
      <c r="B188" s="161" t="s">
        <v>838</v>
      </c>
      <c r="C188" s="2"/>
      <c r="D188" s="2"/>
      <c r="E188" s="2"/>
      <c r="F188" s="26"/>
      <c r="G188" s="183">
        <v>13881.6</v>
      </c>
      <c r="H188" s="43" t="s">
        <v>171</v>
      </c>
      <c r="I188" s="72" t="s">
        <v>348</v>
      </c>
      <c r="J188" s="11" t="s">
        <v>197</v>
      </c>
      <c r="K188" s="11" t="s">
        <v>169</v>
      </c>
      <c r="L188" s="11">
        <v>50</v>
      </c>
      <c r="M188" s="11">
        <v>4</v>
      </c>
      <c r="N188" s="11" t="s">
        <v>173</v>
      </c>
      <c r="O188" s="11" t="s">
        <v>178</v>
      </c>
      <c r="P188" s="11" t="s">
        <v>312</v>
      </c>
      <c r="Q188" s="11"/>
      <c r="R188" s="11"/>
      <c r="S188" s="11" t="s">
        <v>312</v>
      </c>
      <c r="T188" s="11" t="s">
        <v>312</v>
      </c>
      <c r="U188" s="11" t="s">
        <v>312</v>
      </c>
      <c r="V188" s="11" t="s">
        <v>312</v>
      </c>
      <c r="W188" s="11" t="s">
        <v>312</v>
      </c>
      <c r="X188" s="259"/>
      <c r="Y188" s="12" t="s">
        <v>194</v>
      </c>
      <c r="Z188" s="190"/>
      <c r="AA188" s="48" t="s">
        <v>180</v>
      </c>
    </row>
    <row r="189" spans="1:27" ht="12.75" collapsed="1">
      <c r="A189" s="216" t="s">
        <v>393</v>
      </c>
      <c r="B189" s="29" t="s">
        <v>840</v>
      </c>
      <c r="C189" s="2">
        <v>735</v>
      </c>
      <c r="D189" s="2">
        <v>680</v>
      </c>
      <c r="E189" s="2">
        <v>360</v>
      </c>
      <c r="F189" s="26">
        <v>335</v>
      </c>
      <c r="G189" s="148">
        <v>14233.6</v>
      </c>
      <c r="H189" s="43" t="s">
        <v>171</v>
      </c>
      <c r="I189" s="72" t="s">
        <v>348</v>
      </c>
      <c r="J189" s="11" t="s">
        <v>197</v>
      </c>
      <c r="K189" s="11" t="s">
        <v>169</v>
      </c>
      <c r="L189" s="11">
        <v>50</v>
      </c>
      <c r="M189" s="11">
        <v>4</v>
      </c>
      <c r="N189" s="11" t="s">
        <v>170</v>
      </c>
      <c r="O189" s="11" t="s">
        <v>178</v>
      </c>
      <c r="P189" s="11" t="s">
        <v>312</v>
      </c>
      <c r="Q189" s="11"/>
      <c r="R189" s="11"/>
      <c r="S189" s="11" t="s">
        <v>312</v>
      </c>
      <c r="T189" s="11" t="s">
        <v>312</v>
      </c>
      <c r="U189" s="11" t="s">
        <v>312</v>
      </c>
      <c r="V189" s="11" t="s">
        <v>312</v>
      </c>
      <c r="W189" s="11" t="s">
        <v>312</v>
      </c>
      <c r="X189" s="259">
        <v>95</v>
      </c>
      <c r="Y189" s="12" t="s">
        <v>194</v>
      </c>
      <c r="Z189" s="190" t="s">
        <v>312</v>
      </c>
      <c r="AA189" s="48" t="s">
        <v>180</v>
      </c>
    </row>
    <row r="190" spans="1:27" ht="12.75" hidden="1" outlineLevel="1">
      <c r="A190" s="233" t="s">
        <v>312</v>
      </c>
      <c r="B190" s="161" t="s">
        <v>838</v>
      </c>
      <c r="C190" s="2"/>
      <c r="D190" s="2"/>
      <c r="E190" s="2"/>
      <c r="F190" s="26"/>
      <c r="G190" s="183">
        <v>14233.6</v>
      </c>
      <c r="H190" s="43" t="s">
        <v>171</v>
      </c>
      <c r="I190" s="72" t="s">
        <v>348</v>
      </c>
      <c r="J190" s="11" t="s">
        <v>197</v>
      </c>
      <c r="K190" s="11" t="s">
        <v>169</v>
      </c>
      <c r="L190" s="11">
        <v>50</v>
      </c>
      <c r="M190" s="11">
        <v>4</v>
      </c>
      <c r="N190" s="11" t="s">
        <v>173</v>
      </c>
      <c r="O190" s="11" t="s">
        <v>178</v>
      </c>
      <c r="P190" s="11"/>
      <c r="Q190" s="11"/>
      <c r="R190" s="11"/>
      <c r="S190" s="11"/>
      <c r="T190" s="11"/>
      <c r="U190" s="11"/>
      <c r="V190" s="11"/>
      <c r="W190" s="11"/>
      <c r="X190" s="259"/>
      <c r="Y190" s="12" t="s">
        <v>194</v>
      </c>
      <c r="Z190" s="190"/>
      <c r="AA190" s="48" t="s">
        <v>180</v>
      </c>
    </row>
    <row r="191" spans="1:27" ht="13.5" thickBot="1">
      <c r="A191" s="216" t="s">
        <v>393</v>
      </c>
      <c r="B191" s="129" t="s">
        <v>839</v>
      </c>
      <c r="C191" s="17">
        <v>825</v>
      </c>
      <c r="D191" s="17">
        <v>750</v>
      </c>
      <c r="E191" s="17">
        <v>470</v>
      </c>
      <c r="F191" s="27">
        <v>435</v>
      </c>
      <c r="G191" s="184">
        <v>16172.800000000001</v>
      </c>
      <c r="H191" s="45" t="s">
        <v>171</v>
      </c>
      <c r="I191" s="101" t="s">
        <v>348</v>
      </c>
      <c r="J191" s="18" t="s">
        <v>197</v>
      </c>
      <c r="K191" s="18" t="s">
        <v>169</v>
      </c>
      <c r="L191" s="18">
        <v>50</v>
      </c>
      <c r="M191" s="18">
        <v>4</v>
      </c>
      <c r="N191" s="18" t="s">
        <v>170</v>
      </c>
      <c r="O191" s="18" t="s">
        <v>178</v>
      </c>
      <c r="P191" s="18" t="s">
        <v>312</v>
      </c>
      <c r="Q191" s="18"/>
      <c r="R191" s="18"/>
      <c r="S191" s="18" t="s">
        <v>312</v>
      </c>
      <c r="T191" s="18" t="s">
        <v>312</v>
      </c>
      <c r="U191" s="18" t="s">
        <v>312</v>
      </c>
      <c r="V191" s="18" t="s">
        <v>312</v>
      </c>
      <c r="W191" s="18" t="s">
        <v>312</v>
      </c>
      <c r="X191" s="261">
        <v>95</v>
      </c>
      <c r="Y191" s="19" t="s">
        <v>194</v>
      </c>
      <c r="Z191" s="188" t="s">
        <v>312</v>
      </c>
      <c r="AA191" s="49" t="s">
        <v>180</v>
      </c>
    </row>
    <row r="192" spans="1:27" ht="12.75">
      <c r="A192" s="233" t="s">
        <v>312</v>
      </c>
      <c r="B192" s="128" t="s">
        <v>37</v>
      </c>
      <c r="C192" s="14">
        <v>900</v>
      </c>
      <c r="D192" s="14">
        <v>820</v>
      </c>
      <c r="E192" s="14" t="s">
        <v>312</v>
      </c>
      <c r="F192" s="25" t="s">
        <v>312</v>
      </c>
      <c r="G192" s="146">
        <v>19971.2</v>
      </c>
      <c r="H192" s="41" t="s">
        <v>171</v>
      </c>
      <c r="I192" s="71" t="s">
        <v>212</v>
      </c>
      <c r="J192" s="15" t="s">
        <v>197</v>
      </c>
      <c r="K192" s="15" t="s">
        <v>175</v>
      </c>
      <c r="L192" s="15">
        <v>50</v>
      </c>
      <c r="M192" s="15">
        <v>4</v>
      </c>
      <c r="N192" s="15" t="s">
        <v>170</v>
      </c>
      <c r="O192" s="15" t="s">
        <v>178</v>
      </c>
      <c r="P192" s="15" t="s">
        <v>312</v>
      </c>
      <c r="Q192" s="15"/>
      <c r="R192" s="15"/>
      <c r="S192" s="15" t="s">
        <v>312</v>
      </c>
      <c r="T192" s="15" t="s">
        <v>312</v>
      </c>
      <c r="U192" s="15" t="s">
        <v>312</v>
      </c>
      <c r="V192" s="15" t="s">
        <v>312</v>
      </c>
      <c r="W192" s="15" t="s">
        <v>312</v>
      </c>
      <c r="X192" s="258">
        <v>110</v>
      </c>
      <c r="Y192" s="16" t="s">
        <v>194</v>
      </c>
      <c r="Z192" s="191" t="s">
        <v>312</v>
      </c>
      <c r="AA192" s="47" t="s">
        <v>180</v>
      </c>
    </row>
    <row r="193" spans="1:27" ht="12.75">
      <c r="A193" s="233" t="s">
        <v>312</v>
      </c>
      <c r="B193" s="29" t="s">
        <v>38</v>
      </c>
      <c r="C193" s="2">
        <v>1016</v>
      </c>
      <c r="D193" s="2">
        <v>930</v>
      </c>
      <c r="E193" s="2" t="s">
        <v>312</v>
      </c>
      <c r="F193" s="26" t="s">
        <v>312</v>
      </c>
      <c r="G193" s="148">
        <v>21241.600000000002</v>
      </c>
      <c r="H193" s="43" t="s">
        <v>171</v>
      </c>
      <c r="I193" s="72" t="s">
        <v>212</v>
      </c>
      <c r="J193" s="11" t="s">
        <v>197</v>
      </c>
      <c r="K193" s="11" t="s">
        <v>175</v>
      </c>
      <c r="L193" s="11">
        <v>50</v>
      </c>
      <c r="M193" s="11">
        <v>4</v>
      </c>
      <c r="N193" s="11" t="s">
        <v>170</v>
      </c>
      <c r="O193" s="11" t="s">
        <v>178</v>
      </c>
      <c r="P193" s="11" t="s">
        <v>312</v>
      </c>
      <c r="Q193" s="11"/>
      <c r="R193" s="11"/>
      <c r="S193" s="11" t="s">
        <v>312</v>
      </c>
      <c r="T193" s="11" t="s">
        <v>312</v>
      </c>
      <c r="U193" s="11" t="s">
        <v>312</v>
      </c>
      <c r="V193" s="11" t="s">
        <v>312</v>
      </c>
      <c r="W193" s="11" t="s">
        <v>312</v>
      </c>
      <c r="X193" s="259">
        <v>110</v>
      </c>
      <c r="Y193" s="12" t="s">
        <v>194</v>
      </c>
      <c r="Z193" s="190" t="s">
        <v>312</v>
      </c>
      <c r="AA193" s="48" t="s">
        <v>180</v>
      </c>
    </row>
    <row r="194" spans="1:27" ht="12.75">
      <c r="A194" s="233" t="s">
        <v>312</v>
      </c>
      <c r="B194" s="29" t="s">
        <v>39</v>
      </c>
      <c r="C194" s="2">
        <v>1125</v>
      </c>
      <c r="D194" s="2">
        <v>1025</v>
      </c>
      <c r="E194" s="2" t="s">
        <v>312</v>
      </c>
      <c r="F194" s="26" t="s">
        <v>312</v>
      </c>
      <c r="G194" s="148">
        <v>22438.4</v>
      </c>
      <c r="H194" s="43" t="s">
        <v>171</v>
      </c>
      <c r="I194" s="72" t="s">
        <v>212</v>
      </c>
      <c r="J194" s="11" t="s">
        <v>197</v>
      </c>
      <c r="K194" s="11" t="s">
        <v>175</v>
      </c>
      <c r="L194" s="11">
        <v>50</v>
      </c>
      <c r="M194" s="11">
        <v>4</v>
      </c>
      <c r="N194" s="11" t="s">
        <v>170</v>
      </c>
      <c r="O194" s="11" t="s">
        <v>178</v>
      </c>
      <c r="P194" s="11" t="s">
        <v>312</v>
      </c>
      <c r="Q194" s="11"/>
      <c r="R194" s="11"/>
      <c r="S194" s="11" t="s">
        <v>312</v>
      </c>
      <c r="T194" s="11" t="s">
        <v>312</v>
      </c>
      <c r="U194" s="11" t="s">
        <v>312</v>
      </c>
      <c r="V194" s="11" t="s">
        <v>312</v>
      </c>
      <c r="W194" s="11" t="s">
        <v>312</v>
      </c>
      <c r="X194" s="259">
        <v>110</v>
      </c>
      <c r="Y194" s="12" t="s">
        <v>194</v>
      </c>
      <c r="Z194" s="190" t="s">
        <v>312</v>
      </c>
      <c r="AA194" s="48" t="s">
        <v>180</v>
      </c>
    </row>
    <row r="195" spans="1:27" ht="12.75">
      <c r="A195" s="233" t="s">
        <v>312</v>
      </c>
      <c r="B195" s="29" t="s">
        <v>40</v>
      </c>
      <c r="C195" s="2">
        <v>1250</v>
      </c>
      <c r="D195" s="2">
        <v>1150</v>
      </c>
      <c r="E195" s="2" t="s">
        <v>312</v>
      </c>
      <c r="F195" s="26" t="s">
        <v>312</v>
      </c>
      <c r="G195" s="148">
        <v>23260.800000000003</v>
      </c>
      <c r="H195" s="43" t="s">
        <v>171</v>
      </c>
      <c r="I195" s="72" t="s">
        <v>212</v>
      </c>
      <c r="J195" s="11" t="s">
        <v>197</v>
      </c>
      <c r="K195" s="11" t="s">
        <v>175</v>
      </c>
      <c r="L195" s="11">
        <v>50</v>
      </c>
      <c r="M195" s="11">
        <v>4</v>
      </c>
      <c r="N195" s="11" t="s">
        <v>170</v>
      </c>
      <c r="O195" s="11" t="s">
        <v>178</v>
      </c>
      <c r="P195" s="11" t="s">
        <v>312</v>
      </c>
      <c r="Q195" s="11"/>
      <c r="R195" s="11"/>
      <c r="S195" s="11" t="s">
        <v>312</v>
      </c>
      <c r="T195" s="11" t="s">
        <v>312</v>
      </c>
      <c r="U195" s="11" t="s">
        <v>312</v>
      </c>
      <c r="V195" s="11" t="s">
        <v>312</v>
      </c>
      <c r="W195" s="11" t="s">
        <v>312</v>
      </c>
      <c r="X195" s="259">
        <v>110</v>
      </c>
      <c r="Y195" s="12" t="s">
        <v>194</v>
      </c>
      <c r="Z195" s="190" t="s">
        <v>312</v>
      </c>
      <c r="AA195" s="48" t="s">
        <v>180</v>
      </c>
    </row>
    <row r="196" spans="1:27" ht="12.75">
      <c r="A196" s="233" t="s">
        <v>312</v>
      </c>
      <c r="B196" s="29" t="s">
        <v>41</v>
      </c>
      <c r="C196" s="2">
        <v>1420</v>
      </c>
      <c r="D196" s="2">
        <v>1300</v>
      </c>
      <c r="E196" s="2" t="s">
        <v>312</v>
      </c>
      <c r="F196" s="26" t="s">
        <v>312</v>
      </c>
      <c r="G196" s="148">
        <v>25851.2</v>
      </c>
      <c r="H196" s="43" t="s">
        <v>171</v>
      </c>
      <c r="I196" s="72" t="s">
        <v>212</v>
      </c>
      <c r="J196" s="11" t="s">
        <v>197</v>
      </c>
      <c r="K196" s="11" t="s">
        <v>175</v>
      </c>
      <c r="L196" s="11">
        <v>50</v>
      </c>
      <c r="M196" s="11">
        <v>4</v>
      </c>
      <c r="N196" s="11" t="s">
        <v>170</v>
      </c>
      <c r="O196" s="11" t="s">
        <v>178</v>
      </c>
      <c r="P196" s="11" t="s">
        <v>312</v>
      </c>
      <c r="Q196" s="11"/>
      <c r="R196" s="11"/>
      <c r="S196" s="11" t="s">
        <v>312</v>
      </c>
      <c r="T196" s="11" t="s">
        <v>312</v>
      </c>
      <c r="U196" s="11" t="s">
        <v>312</v>
      </c>
      <c r="V196" s="11" t="s">
        <v>312</v>
      </c>
      <c r="W196" s="11" t="s">
        <v>312</v>
      </c>
      <c r="X196" s="259">
        <v>110</v>
      </c>
      <c r="Y196" s="12" t="s">
        <v>194</v>
      </c>
      <c r="Z196" s="190" t="s">
        <v>312</v>
      </c>
      <c r="AA196" s="48" t="s">
        <v>180</v>
      </c>
    </row>
    <row r="197" spans="1:27" ht="13.5" thickBot="1">
      <c r="A197" s="233" t="s">
        <v>312</v>
      </c>
      <c r="B197" s="129" t="s">
        <v>42</v>
      </c>
      <c r="C197" s="17">
        <v>1540</v>
      </c>
      <c r="D197" s="17">
        <v>1400</v>
      </c>
      <c r="E197" s="17" t="s">
        <v>312</v>
      </c>
      <c r="F197" s="27" t="s">
        <v>312</v>
      </c>
      <c r="G197" s="184">
        <v>29339.2</v>
      </c>
      <c r="H197" s="45" t="s">
        <v>171</v>
      </c>
      <c r="I197" s="101" t="s">
        <v>212</v>
      </c>
      <c r="J197" s="18" t="s">
        <v>197</v>
      </c>
      <c r="K197" s="18" t="s">
        <v>175</v>
      </c>
      <c r="L197" s="18">
        <v>50</v>
      </c>
      <c r="M197" s="18">
        <v>4</v>
      </c>
      <c r="N197" s="18" t="s">
        <v>170</v>
      </c>
      <c r="O197" s="18" t="s">
        <v>178</v>
      </c>
      <c r="P197" s="18" t="s">
        <v>312</v>
      </c>
      <c r="Q197" s="18"/>
      <c r="R197" s="18"/>
      <c r="S197" s="18" t="s">
        <v>312</v>
      </c>
      <c r="T197" s="18" t="s">
        <v>312</v>
      </c>
      <c r="U197" s="18" t="s">
        <v>312</v>
      </c>
      <c r="V197" s="18" t="s">
        <v>312</v>
      </c>
      <c r="W197" s="18" t="s">
        <v>312</v>
      </c>
      <c r="X197" s="261">
        <v>110</v>
      </c>
      <c r="Y197" s="19" t="s">
        <v>194</v>
      </c>
      <c r="Z197" s="188" t="s">
        <v>312</v>
      </c>
      <c r="AA197" s="49" t="s">
        <v>180</v>
      </c>
    </row>
    <row r="198" spans="1:27" ht="12.75">
      <c r="A198" s="233" t="s">
        <v>312</v>
      </c>
      <c r="B198" s="128" t="s">
        <v>43</v>
      </c>
      <c r="C198" s="14">
        <v>1650</v>
      </c>
      <c r="D198" s="14">
        <v>1500</v>
      </c>
      <c r="E198" s="14" t="s">
        <v>312</v>
      </c>
      <c r="F198" s="25" t="s">
        <v>312</v>
      </c>
      <c r="G198" s="146">
        <v>30689.600000000002</v>
      </c>
      <c r="H198" s="41" t="s">
        <v>171</v>
      </c>
      <c r="I198" s="71" t="s">
        <v>212</v>
      </c>
      <c r="J198" s="15" t="s">
        <v>197</v>
      </c>
      <c r="K198" s="15" t="s">
        <v>175</v>
      </c>
      <c r="L198" s="15">
        <v>50</v>
      </c>
      <c r="M198" s="15">
        <v>4</v>
      </c>
      <c r="N198" s="15" t="s">
        <v>170</v>
      </c>
      <c r="O198" s="15" t="s">
        <v>178</v>
      </c>
      <c r="P198" s="15" t="s">
        <v>312</v>
      </c>
      <c r="Q198" s="15"/>
      <c r="R198" s="15"/>
      <c r="S198" s="15" t="s">
        <v>312</v>
      </c>
      <c r="T198" s="15" t="s">
        <v>312</v>
      </c>
      <c r="U198" s="15" t="s">
        <v>312</v>
      </c>
      <c r="V198" s="15" t="s">
        <v>312</v>
      </c>
      <c r="W198" s="15" t="s">
        <v>312</v>
      </c>
      <c r="X198" s="258">
        <v>140</v>
      </c>
      <c r="Y198" s="16" t="s">
        <v>194</v>
      </c>
      <c r="Z198" s="191" t="s">
        <v>312</v>
      </c>
      <c r="AA198" s="47" t="s">
        <v>180</v>
      </c>
    </row>
    <row r="199" spans="1:27" ht="12.75">
      <c r="A199" s="233" t="s">
        <v>312</v>
      </c>
      <c r="B199" s="29" t="s">
        <v>44</v>
      </c>
      <c r="C199" s="2">
        <v>1800</v>
      </c>
      <c r="D199" s="2">
        <v>1650</v>
      </c>
      <c r="E199" s="2" t="s">
        <v>312</v>
      </c>
      <c r="F199" s="26" t="s">
        <v>312</v>
      </c>
      <c r="G199" s="148">
        <v>33825.6</v>
      </c>
      <c r="H199" s="43" t="s">
        <v>171</v>
      </c>
      <c r="I199" s="72" t="s">
        <v>212</v>
      </c>
      <c r="J199" s="11" t="s">
        <v>197</v>
      </c>
      <c r="K199" s="11" t="s">
        <v>175</v>
      </c>
      <c r="L199" s="11">
        <v>50</v>
      </c>
      <c r="M199" s="11">
        <v>4</v>
      </c>
      <c r="N199" s="11" t="s">
        <v>170</v>
      </c>
      <c r="O199" s="11" t="s">
        <v>178</v>
      </c>
      <c r="P199" s="11" t="s">
        <v>312</v>
      </c>
      <c r="Q199" s="11"/>
      <c r="R199" s="11"/>
      <c r="S199" s="11" t="s">
        <v>312</v>
      </c>
      <c r="T199" s="11" t="s">
        <v>312</v>
      </c>
      <c r="U199" s="11" t="s">
        <v>312</v>
      </c>
      <c r="V199" s="11" t="s">
        <v>312</v>
      </c>
      <c r="W199" s="11" t="s">
        <v>312</v>
      </c>
      <c r="X199" s="259">
        <v>140</v>
      </c>
      <c r="Y199" s="12" t="s">
        <v>194</v>
      </c>
      <c r="Z199" s="190" t="s">
        <v>312</v>
      </c>
      <c r="AA199" s="48" t="s">
        <v>180</v>
      </c>
    </row>
    <row r="200" spans="1:27" ht="12.75">
      <c r="A200" s="233" t="s">
        <v>312</v>
      </c>
      <c r="B200" s="29" t="s">
        <v>45</v>
      </c>
      <c r="C200" s="2">
        <v>1944</v>
      </c>
      <c r="D200" s="2">
        <v>1800</v>
      </c>
      <c r="E200" s="2" t="s">
        <v>312</v>
      </c>
      <c r="F200" s="26" t="s">
        <v>312</v>
      </c>
      <c r="G200" s="148">
        <v>34763.200000000004</v>
      </c>
      <c r="H200" s="43" t="s">
        <v>171</v>
      </c>
      <c r="I200" s="72" t="s">
        <v>212</v>
      </c>
      <c r="J200" s="11" t="s">
        <v>197</v>
      </c>
      <c r="K200" s="11" t="s">
        <v>175</v>
      </c>
      <c r="L200" s="11">
        <v>50</v>
      </c>
      <c r="M200" s="11">
        <v>4</v>
      </c>
      <c r="N200" s="11" t="s">
        <v>170</v>
      </c>
      <c r="O200" s="11" t="s">
        <v>178</v>
      </c>
      <c r="P200" s="11" t="s">
        <v>312</v>
      </c>
      <c r="Q200" s="11"/>
      <c r="R200" s="11"/>
      <c r="S200" s="11" t="s">
        <v>312</v>
      </c>
      <c r="T200" s="11" t="s">
        <v>312</v>
      </c>
      <c r="U200" s="11" t="s">
        <v>312</v>
      </c>
      <c r="V200" s="11" t="s">
        <v>312</v>
      </c>
      <c r="W200" s="11" t="s">
        <v>312</v>
      </c>
      <c r="X200" s="259">
        <v>140</v>
      </c>
      <c r="Y200" s="12" t="s">
        <v>194</v>
      </c>
      <c r="Z200" s="190" t="s">
        <v>312</v>
      </c>
      <c r="AA200" s="48" t="s">
        <v>180</v>
      </c>
    </row>
    <row r="201" spans="1:27" ht="12.75">
      <c r="A201" s="233" t="s">
        <v>312</v>
      </c>
      <c r="B201" s="29" t="s">
        <v>47</v>
      </c>
      <c r="C201" s="2">
        <v>2268</v>
      </c>
      <c r="D201" s="2">
        <v>2100</v>
      </c>
      <c r="E201" s="2" t="s">
        <v>312</v>
      </c>
      <c r="F201" s="26" t="s">
        <v>312</v>
      </c>
      <c r="G201" s="148">
        <v>39654.4</v>
      </c>
      <c r="H201" s="43" t="s">
        <v>171</v>
      </c>
      <c r="I201" s="72" t="s">
        <v>212</v>
      </c>
      <c r="J201" s="11" t="s">
        <v>197</v>
      </c>
      <c r="K201" s="11" t="s">
        <v>175</v>
      </c>
      <c r="L201" s="11">
        <v>50</v>
      </c>
      <c r="M201" s="11">
        <v>4</v>
      </c>
      <c r="N201" s="11" t="s">
        <v>170</v>
      </c>
      <c r="O201" s="11" t="s">
        <v>178</v>
      </c>
      <c r="P201" s="11" t="s">
        <v>312</v>
      </c>
      <c r="Q201" s="11"/>
      <c r="R201" s="11"/>
      <c r="S201" s="11" t="s">
        <v>312</v>
      </c>
      <c r="T201" s="11" t="s">
        <v>312</v>
      </c>
      <c r="U201" s="11" t="s">
        <v>312</v>
      </c>
      <c r="V201" s="11" t="s">
        <v>312</v>
      </c>
      <c r="W201" s="11" t="s">
        <v>312</v>
      </c>
      <c r="X201" s="259">
        <v>140</v>
      </c>
      <c r="Y201" s="12" t="s">
        <v>194</v>
      </c>
      <c r="Z201" s="190" t="s">
        <v>312</v>
      </c>
      <c r="AA201" s="48" t="s">
        <v>180</v>
      </c>
    </row>
    <row r="202" spans="1:27" ht="12.75">
      <c r="A202" s="233" t="s">
        <v>312</v>
      </c>
      <c r="B202" s="29" t="s">
        <v>48</v>
      </c>
      <c r="C202" s="2">
        <v>2500</v>
      </c>
      <c r="D202" s="2">
        <v>2300</v>
      </c>
      <c r="E202" s="2" t="s">
        <v>312</v>
      </c>
      <c r="F202" s="26" t="s">
        <v>312</v>
      </c>
      <c r="G202" s="148">
        <v>42376</v>
      </c>
      <c r="H202" s="43" t="s">
        <v>171</v>
      </c>
      <c r="I202" s="72" t="s">
        <v>212</v>
      </c>
      <c r="J202" s="11" t="s">
        <v>197</v>
      </c>
      <c r="K202" s="11" t="s">
        <v>175</v>
      </c>
      <c r="L202" s="11">
        <v>50</v>
      </c>
      <c r="M202" s="11">
        <v>4</v>
      </c>
      <c r="N202" s="11" t="s">
        <v>170</v>
      </c>
      <c r="O202" s="11" t="s">
        <v>178</v>
      </c>
      <c r="P202" s="11" t="s">
        <v>312</v>
      </c>
      <c r="Q202" s="11"/>
      <c r="R202" s="11"/>
      <c r="S202" s="11" t="s">
        <v>312</v>
      </c>
      <c r="T202" s="11" t="s">
        <v>312</v>
      </c>
      <c r="U202" s="11" t="s">
        <v>312</v>
      </c>
      <c r="V202" s="11" t="s">
        <v>312</v>
      </c>
      <c r="W202" s="11" t="s">
        <v>312</v>
      </c>
      <c r="X202" s="259">
        <v>140</v>
      </c>
      <c r="Y202" s="12" t="s">
        <v>194</v>
      </c>
      <c r="Z202" s="190" t="s">
        <v>312</v>
      </c>
      <c r="AA202" s="48" t="s">
        <v>180</v>
      </c>
    </row>
    <row r="203" spans="1:27" ht="12.75">
      <c r="A203" s="233" t="s">
        <v>312</v>
      </c>
      <c r="B203" s="29" t="s">
        <v>46</v>
      </c>
      <c r="C203" s="2">
        <v>2700</v>
      </c>
      <c r="D203" s="2">
        <v>2500</v>
      </c>
      <c r="E203" s="2" t="s">
        <v>312</v>
      </c>
      <c r="F203" s="26" t="s">
        <v>312</v>
      </c>
      <c r="G203" s="148">
        <v>44544</v>
      </c>
      <c r="H203" s="43" t="s">
        <v>171</v>
      </c>
      <c r="I203" s="72" t="s">
        <v>212</v>
      </c>
      <c r="J203" s="11" t="s">
        <v>197</v>
      </c>
      <c r="K203" s="11" t="s">
        <v>175</v>
      </c>
      <c r="L203" s="11">
        <v>50</v>
      </c>
      <c r="M203" s="11">
        <v>4</v>
      </c>
      <c r="N203" s="11" t="s">
        <v>170</v>
      </c>
      <c r="O203" s="11" t="s">
        <v>178</v>
      </c>
      <c r="P203" s="11" t="s">
        <v>312</v>
      </c>
      <c r="Q203" s="11"/>
      <c r="R203" s="11"/>
      <c r="S203" s="11" t="s">
        <v>312</v>
      </c>
      <c r="T203" s="11" t="s">
        <v>312</v>
      </c>
      <c r="U203" s="11" t="s">
        <v>312</v>
      </c>
      <c r="V203" s="11" t="s">
        <v>312</v>
      </c>
      <c r="W203" s="11" t="s">
        <v>312</v>
      </c>
      <c r="X203" s="259">
        <v>140</v>
      </c>
      <c r="Y203" s="12" t="s">
        <v>194</v>
      </c>
      <c r="Z203" s="190" t="s">
        <v>312</v>
      </c>
      <c r="AA203" s="48" t="s">
        <v>180</v>
      </c>
    </row>
    <row r="204" spans="1:27" ht="13.5" thickBot="1">
      <c r="A204" s="233" t="s">
        <v>312</v>
      </c>
      <c r="B204" s="129" t="s">
        <v>49</v>
      </c>
      <c r="C204" s="17">
        <v>3024</v>
      </c>
      <c r="D204" s="17">
        <v>2800</v>
      </c>
      <c r="E204" s="17" t="s">
        <v>312</v>
      </c>
      <c r="F204" s="27" t="s">
        <v>312</v>
      </c>
      <c r="G204" s="184">
        <v>50803.200000000004</v>
      </c>
      <c r="H204" s="45" t="s">
        <v>171</v>
      </c>
      <c r="I204" s="101" t="s">
        <v>212</v>
      </c>
      <c r="J204" s="18" t="s">
        <v>197</v>
      </c>
      <c r="K204" s="18" t="s">
        <v>175</v>
      </c>
      <c r="L204" s="18">
        <v>50</v>
      </c>
      <c r="M204" s="18">
        <v>4</v>
      </c>
      <c r="N204" s="18" t="s">
        <v>170</v>
      </c>
      <c r="O204" s="18" t="s">
        <v>178</v>
      </c>
      <c r="P204" s="18" t="s">
        <v>312</v>
      </c>
      <c r="Q204" s="18"/>
      <c r="R204" s="18"/>
      <c r="S204" s="18" t="s">
        <v>312</v>
      </c>
      <c r="T204" s="18" t="s">
        <v>312</v>
      </c>
      <c r="U204" s="18" t="s">
        <v>312</v>
      </c>
      <c r="V204" s="18" t="s">
        <v>312</v>
      </c>
      <c r="W204" s="18" t="s">
        <v>312</v>
      </c>
      <c r="X204" s="261">
        <v>140</v>
      </c>
      <c r="Y204" s="19" t="s">
        <v>194</v>
      </c>
      <c r="Z204" s="188" t="s">
        <v>312</v>
      </c>
      <c r="AA204" s="49" t="s">
        <v>180</v>
      </c>
    </row>
    <row r="205" spans="1:27" ht="12.75">
      <c r="A205" s="233" t="s">
        <v>312</v>
      </c>
      <c r="B205" s="128" t="s">
        <v>68</v>
      </c>
      <c r="C205" s="14" t="s">
        <v>312</v>
      </c>
      <c r="D205" s="14">
        <v>810</v>
      </c>
      <c r="E205" s="14" t="s">
        <v>312</v>
      </c>
      <c r="F205" s="25" t="s">
        <v>312</v>
      </c>
      <c r="G205" s="146">
        <v>69929.6</v>
      </c>
      <c r="H205" s="41" t="s">
        <v>171</v>
      </c>
      <c r="I205" s="71">
        <v>400</v>
      </c>
      <c r="J205" s="15" t="s">
        <v>198</v>
      </c>
      <c r="K205" s="15" t="s">
        <v>175</v>
      </c>
      <c r="L205" s="15">
        <v>50</v>
      </c>
      <c r="M205" s="15" t="s">
        <v>177</v>
      </c>
      <c r="N205" s="15" t="s">
        <v>170</v>
      </c>
      <c r="O205" s="15" t="s">
        <v>178</v>
      </c>
      <c r="P205" s="15" t="s">
        <v>312</v>
      </c>
      <c r="Q205" s="15"/>
      <c r="R205" s="15"/>
      <c r="S205" s="15" t="s">
        <v>312</v>
      </c>
      <c r="T205" s="15" t="s">
        <v>312</v>
      </c>
      <c r="U205" s="15" t="s">
        <v>312</v>
      </c>
      <c r="V205" s="15" t="s">
        <v>312</v>
      </c>
      <c r="W205" s="15" t="s">
        <v>312</v>
      </c>
      <c r="X205" s="258">
        <v>140</v>
      </c>
      <c r="Y205" s="16" t="s">
        <v>194</v>
      </c>
      <c r="Z205" s="191" t="s">
        <v>312</v>
      </c>
      <c r="AA205" s="47" t="s">
        <v>180</v>
      </c>
    </row>
    <row r="206" spans="1:27" ht="12.75">
      <c r="A206" s="233" t="s">
        <v>312</v>
      </c>
      <c r="B206" s="29" t="s">
        <v>69</v>
      </c>
      <c r="C206" s="2" t="s">
        <v>312</v>
      </c>
      <c r="D206" s="2">
        <v>1000</v>
      </c>
      <c r="E206" s="2" t="s">
        <v>312</v>
      </c>
      <c r="F206" s="26" t="s">
        <v>312</v>
      </c>
      <c r="G206" s="148">
        <v>77334.40000000001</v>
      </c>
      <c r="H206" s="43" t="s">
        <v>171</v>
      </c>
      <c r="I206" s="72">
        <v>400</v>
      </c>
      <c r="J206" s="11" t="s">
        <v>198</v>
      </c>
      <c r="K206" s="11" t="s">
        <v>175</v>
      </c>
      <c r="L206" s="11">
        <v>50</v>
      </c>
      <c r="M206" s="11" t="s">
        <v>177</v>
      </c>
      <c r="N206" s="11" t="s">
        <v>170</v>
      </c>
      <c r="O206" s="11" t="s">
        <v>178</v>
      </c>
      <c r="P206" s="11" t="s">
        <v>312</v>
      </c>
      <c r="Q206" s="11"/>
      <c r="R206" s="11"/>
      <c r="S206" s="11" t="s">
        <v>312</v>
      </c>
      <c r="T206" s="11" t="s">
        <v>312</v>
      </c>
      <c r="U206" s="11" t="s">
        <v>312</v>
      </c>
      <c r="V206" s="11" t="s">
        <v>312</v>
      </c>
      <c r="W206" s="11" t="s">
        <v>312</v>
      </c>
      <c r="X206" s="259">
        <v>140</v>
      </c>
      <c r="Y206" s="12" t="s">
        <v>194</v>
      </c>
      <c r="Z206" s="190" t="s">
        <v>312</v>
      </c>
      <c r="AA206" s="48" t="s">
        <v>180</v>
      </c>
    </row>
    <row r="207" spans="1:27" ht="12.75">
      <c r="A207" s="233" t="s">
        <v>312</v>
      </c>
      <c r="B207" s="29" t="s">
        <v>70</v>
      </c>
      <c r="C207" s="2" t="s">
        <v>312</v>
      </c>
      <c r="D207" s="2">
        <v>1250</v>
      </c>
      <c r="E207" s="2" t="s">
        <v>312</v>
      </c>
      <c r="F207" s="26" t="s">
        <v>312</v>
      </c>
      <c r="G207" s="148">
        <v>78486.40000000001</v>
      </c>
      <c r="H207" s="43" t="s">
        <v>171</v>
      </c>
      <c r="I207" s="72">
        <v>400</v>
      </c>
      <c r="J207" s="11" t="s">
        <v>198</v>
      </c>
      <c r="K207" s="11" t="s">
        <v>175</v>
      </c>
      <c r="L207" s="11">
        <v>50</v>
      </c>
      <c r="M207" s="11" t="s">
        <v>177</v>
      </c>
      <c r="N207" s="11" t="s">
        <v>170</v>
      </c>
      <c r="O207" s="11" t="s">
        <v>178</v>
      </c>
      <c r="P207" s="11" t="s">
        <v>312</v>
      </c>
      <c r="Q207" s="11"/>
      <c r="R207" s="11"/>
      <c r="S207" s="11" t="s">
        <v>312</v>
      </c>
      <c r="T207" s="11" t="s">
        <v>312</v>
      </c>
      <c r="U207" s="11" t="s">
        <v>312</v>
      </c>
      <c r="V207" s="11" t="s">
        <v>312</v>
      </c>
      <c r="W207" s="11" t="s">
        <v>312</v>
      </c>
      <c r="X207" s="259">
        <v>140</v>
      </c>
      <c r="Y207" s="12" t="s">
        <v>194</v>
      </c>
      <c r="Z207" s="190" t="s">
        <v>312</v>
      </c>
      <c r="AA207" s="48" t="s">
        <v>180</v>
      </c>
    </row>
    <row r="208" spans="1:27" ht="13.5" thickBot="1">
      <c r="A208" s="233" t="s">
        <v>312</v>
      </c>
      <c r="B208" s="129" t="s">
        <v>71</v>
      </c>
      <c r="C208" s="17" t="s">
        <v>312</v>
      </c>
      <c r="D208" s="17">
        <v>1600</v>
      </c>
      <c r="E208" s="17" t="s">
        <v>312</v>
      </c>
      <c r="F208" s="27" t="s">
        <v>312</v>
      </c>
      <c r="G208" s="184">
        <v>86939.20000000001</v>
      </c>
      <c r="H208" s="45" t="s">
        <v>171</v>
      </c>
      <c r="I208" s="101">
        <v>400</v>
      </c>
      <c r="J208" s="18" t="s">
        <v>198</v>
      </c>
      <c r="K208" s="18" t="s">
        <v>175</v>
      </c>
      <c r="L208" s="18">
        <v>50</v>
      </c>
      <c r="M208" s="18" t="s">
        <v>177</v>
      </c>
      <c r="N208" s="18" t="s">
        <v>170</v>
      </c>
      <c r="O208" s="18" t="s">
        <v>178</v>
      </c>
      <c r="P208" s="18" t="s">
        <v>312</v>
      </c>
      <c r="Q208" s="18"/>
      <c r="R208" s="18"/>
      <c r="S208" s="18" t="s">
        <v>312</v>
      </c>
      <c r="T208" s="18" t="s">
        <v>312</v>
      </c>
      <c r="U208" s="18" t="s">
        <v>312</v>
      </c>
      <c r="V208" s="18" t="s">
        <v>312</v>
      </c>
      <c r="W208" s="18" t="s">
        <v>312</v>
      </c>
      <c r="X208" s="261">
        <v>140</v>
      </c>
      <c r="Y208" s="19" t="s">
        <v>194</v>
      </c>
      <c r="Z208" s="188" t="s">
        <v>312</v>
      </c>
      <c r="AA208" s="49" t="s">
        <v>180</v>
      </c>
    </row>
    <row r="209" spans="1:27" ht="12.75">
      <c r="A209" s="233" t="s">
        <v>312</v>
      </c>
      <c r="B209" s="128" t="s">
        <v>72</v>
      </c>
      <c r="C209" s="14">
        <v>8.8</v>
      </c>
      <c r="D209" s="14">
        <v>8</v>
      </c>
      <c r="E209" s="14">
        <v>6.1</v>
      </c>
      <c r="F209" s="25">
        <v>5.5</v>
      </c>
      <c r="G209" s="146">
        <v>995.2</v>
      </c>
      <c r="H209" s="41" t="s">
        <v>171</v>
      </c>
      <c r="I209" s="71" t="s">
        <v>348</v>
      </c>
      <c r="J209" s="15" t="s">
        <v>199</v>
      </c>
      <c r="K209" s="15" t="s">
        <v>169</v>
      </c>
      <c r="L209" s="15">
        <v>50</v>
      </c>
      <c r="M209" s="15" t="s">
        <v>174</v>
      </c>
      <c r="N209" s="15" t="s">
        <v>170</v>
      </c>
      <c r="O209" s="15" t="s">
        <v>178</v>
      </c>
      <c r="P209" s="15" t="s">
        <v>312</v>
      </c>
      <c r="Q209" s="15"/>
      <c r="R209" s="15"/>
      <c r="S209" s="15" t="s">
        <v>312</v>
      </c>
      <c r="T209" s="15" t="s">
        <v>312</v>
      </c>
      <c r="U209" s="16" t="s">
        <v>194</v>
      </c>
      <c r="V209" s="16" t="s">
        <v>194</v>
      </c>
      <c r="W209" s="16" t="s">
        <v>312</v>
      </c>
      <c r="X209" s="258">
        <v>35</v>
      </c>
      <c r="Y209" s="16" t="s">
        <v>194</v>
      </c>
      <c r="Z209" s="191" t="s">
        <v>312</v>
      </c>
      <c r="AA209" s="47" t="s">
        <v>180</v>
      </c>
    </row>
    <row r="210" spans="1:27" ht="12.75">
      <c r="A210" s="233" t="s">
        <v>312</v>
      </c>
      <c r="B210" s="29" t="s">
        <v>73</v>
      </c>
      <c r="C210" s="2">
        <v>11</v>
      </c>
      <c r="D210" s="2">
        <v>10</v>
      </c>
      <c r="E210" s="2">
        <v>7.7</v>
      </c>
      <c r="F210" s="26">
        <v>7</v>
      </c>
      <c r="G210" s="148">
        <v>1030.4</v>
      </c>
      <c r="H210" s="43" t="s">
        <v>171</v>
      </c>
      <c r="I210" s="72" t="s">
        <v>348</v>
      </c>
      <c r="J210" s="11" t="s">
        <v>199</v>
      </c>
      <c r="K210" s="11" t="s">
        <v>169</v>
      </c>
      <c r="L210" s="11">
        <v>50</v>
      </c>
      <c r="M210" s="11" t="s">
        <v>174</v>
      </c>
      <c r="N210" s="11" t="s">
        <v>170</v>
      </c>
      <c r="O210" s="11" t="s">
        <v>178</v>
      </c>
      <c r="P210" s="11" t="s">
        <v>312</v>
      </c>
      <c r="Q210" s="11"/>
      <c r="R210" s="11"/>
      <c r="S210" s="11" t="s">
        <v>312</v>
      </c>
      <c r="T210" s="11" t="s">
        <v>312</v>
      </c>
      <c r="U210" s="12" t="s">
        <v>194</v>
      </c>
      <c r="V210" s="12" t="s">
        <v>194</v>
      </c>
      <c r="W210" s="12" t="s">
        <v>312</v>
      </c>
      <c r="X210" s="259">
        <v>35</v>
      </c>
      <c r="Y210" s="12" t="s">
        <v>194</v>
      </c>
      <c r="Z210" s="190" t="s">
        <v>312</v>
      </c>
      <c r="AA210" s="48" t="s">
        <v>180</v>
      </c>
    </row>
    <row r="211" spans="1:27" ht="12.75">
      <c r="A211" s="233" t="s">
        <v>312</v>
      </c>
      <c r="B211" s="29" t="s">
        <v>74</v>
      </c>
      <c r="C211" s="2">
        <v>13.8</v>
      </c>
      <c r="D211" s="2">
        <v>12.5</v>
      </c>
      <c r="E211" s="2">
        <v>8.8</v>
      </c>
      <c r="F211" s="26">
        <v>8</v>
      </c>
      <c r="G211" s="148">
        <v>1060.8</v>
      </c>
      <c r="H211" s="43" t="s">
        <v>171</v>
      </c>
      <c r="I211" s="72" t="s">
        <v>348</v>
      </c>
      <c r="J211" s="11" t="s">
        <v>199</v>
      </c>
      <c r="K211" s="11" t="s">
        <v>169</v>
      </c>
      <c r="L211" s="11">
        <v>50</v>
      </c>
      <c r="M211" s="11" t="s">
        <v>174</v>
      </c>
      <c r="N211" s="11" t="s">
        <v>170</v>
      </c>
      <c r="O211" s="11" t="s">
        <v>178</v>
      </c>
      <c r="P211" s="11" t="s">
        <v>312</v>
      </c>
      <c r="Q211" s="11"/>
      <c r="R211" s="11"/>
      <c r="S211" s="11" t="s">
        <v>312</v>
      </c>
      <c r="T211" s="11" t="s">
        <v>312</v>
      </c>
      <c r="U211" s="12" t="s">
        <v>194</v>
      </c>
      <c r="V211" s="12" t="s">
        <v>194</v>
      </c>
      <c r="W211" s="12" t="s">
        <v>312</v>
      </c>
      <c r="X211" s="259">
        <v>35</v>
      </c>
      <c r="Y211" s="12" t="s">
        <v>194</v>
      </c>
      <c r="Z211" s="190" t="s">
        <v>312</v>
      </c>
      <c r="AA211" s="48" t="s">
        <v>180</v>
      </c>
    </row>
    <row r="212" spans="1:27" ht="12.75">
      <c r="A212" s="233" t="s">
        <v>312</v>
      </c>
      <c r="B212" s="29" t="s">
        <v>75</v>
      </c>
      <c r="C212" s="2">
        <v>17.6</v>
      </c>
      <c r="D212" s="2">
        <v>16</v>
      </c>
      <c r="E212" s="2">
        <v>11</v>
      </c>
      <c r="F212" s="26">
        <v>10</v>
      </c>
      <c r="G212" s="148">
        <v>1126.4</v>
      </c>
      <c r="H212" s="43" t="s">
        <v>171</v>
      </c>
      <c r="I212" s="72" t="s">
        <v>348</v>
      </c>
      <c r="J212" s="11" t="s">
        <v>199</v>
      </c>
      <c r="K212" s="11" t="s">
        <v>169</v>
      </c>
      <c r="L212" s="11">
        <v>50</v>
      </c>
      <c r="M212" s="11" t="s">
        <v>174</v>
      </c>
      <c r="N212" s="11" t="s">
        <v>170</v>
      </c>
      <c r="O212" s="11" t="s">
        <v>178</v>
      </c>
      <c r="P212" s="11" t="s">
        <v>312</v>
      </c>
      <c r="Q212" s="11"/>
      <c r="R212" s="11"/>
      <c r="S212" s="11" t="s">
        <v>312</v>
      </c>
      <c r="T212" s="11" t="s">
        <v>312</v>
      </c>
      <c r="U212" s="12" t="s">
        <v>194</v>
      </c>
      <c r="V212" s="12" t="s">
        <v>194</v>
      </c>
      <c r="W212" s="12" t="s">
        <v>312</v>
      </c>
      <c r="X212" s="259">
        <v>35</v>
      </c>
      <c r="Y212" s="12" t="s">
        <v>194</v>
      </c>
      <c r="Z212" s="190" t="s">
        <v>312</v>
      </c>
      <c r="AA212" s="48" t="s">
        <v>180</v>
      </c>
    </row>
    <row r="213" spans="1:27" ht="13.5" thickBot="1">
      <c r="A213" s="233" t="s">
        <v>312</v>
      </c>
      <c r="B213" s="129" t="s">
        <v>76</v>
      </c>
      <c r="C213" s="17">
        <v>22</v>
      </c>
      <c r="D213" s="17">
        <v>20</v>
      </c>
      <c r="E213" s="17">
        <v>13.7</v>
      </c>
      <c r="F213" s="27">
        <v>12.5</v>
      </c>
      <c r="G213" s="184">
        <v>1184</v>
      </c>
      <c r="H213" s="45" t="s">
        <v>171</v>
      </c>
      <c r="I213" s="101" t="s">
        <v>348</v>
      </c>
      <c r="J213" s="18" t="s">
        <v>199</v>
      </c>
      <c r="K213" s="18" t="s">
        <v>169</v>
      </c>
      <c r="L213" s="18">
        <v>50</v>
      </c>
      <c r="M213" s="18" t="s">
        <v>174</v>
      </c>
      <c r="N213" s="18" t="s">
        <v>170</v>
      </c>
      <c r="O213" s="18" t="s">
        <v>178</v>
      </c>
      <c r="P213" s="18" t="s">
        <v>312</v>
      </c>
      <c r="Q213" s="18"/>
      <c r="R213" s="18"/>
      <c r="S213" s="18" t="s">
        <v>312</v>
      </c>
      <c r="T213" s="18" t="s">
        <v>312</v>
      </c>
      <c r="U213" s="19" t="s">
        <v>194</v>
      </c>
      <c r="V213" s="19" t="s">
        <v>194</v>
      </c>
      <c r="W213" s="19" t="s">
        <v>312</v>
      </c>
      <c r="X213" s="261">
        <v>35</v>
      </c>
      <c r="Y213" s="19" t="s">
        <v>194</v>
      </c>
      <c r="Z213" s="188" t="s">
        <v>312</v>
      </c>
      <c r="AA213" s="49" t="s">
        <v>180</v>
      </c>
    </row>
    <row r="214" spans="1:27" ht="12.75">
      <c r="A214" s="216" t="s">
        <v>393</v>
      </c>
      <c r="B214" s="128" t="s">
        <v>780</v>
      </c>
      <c r="C214" s="14">
        <v>24.2</v>
      </c>
      <c r="D214" s="14">
        <v>22</v>
      </c>
      <c r="E214" s="14">
        <v>16.5</v>
      </c>
      <c r="F214" s="25">
        <v>15</v>
      </c>
      <c r="G214" s="146">
        <v>1619.2</v>
      </c>
      <c r="H214" s="41" t="s">
        <v>171</v>
      </c>
      <c r="I214" s="71" t="s">
        <v>348</v>
      </c>
      <c r="J214" s="15" t="s">
        <v>199</v>
      </c>
      <c r="K214" s="15" t="s">
        <v>169</v>
      </c>
      <c r="L214" s="15">
        <v>50</v>
      </c>
      <c r="M214" s="15" t="s">
        <v>174</v>
      </c>
      <c r="N214" s="15" t="s">
        <v>170</v>
      </c>
      <c r="O214" s="15" t="s">
        <v>178</v>
      </c>
      <c r="P214" s="15" t="s">
        <v>312</v>
      </c>
      <c r="Q214" s="15"/>
      <c r="R214" s="15"/>
      <c r="S214" s="15" t="s">
        <v>312</v>
      </c>
      <c r="T214" s="15" t="s">
        <v>312</v>
      </c>
      <c r="U214" s="15" t="s">
        <v>312</v>
      </c>
      <c r="V214" s="15" t="s">
        <v>312</v>
      </c>
      <c r="W214" s="15" t="s">
        <v>312</v>
      </c>
      <c r="X214" s="258">
        <v>42</v>
      </c>
      <c r="Y214" s="16" t="s">
        <v>194</v>
      </c>
      <c r="Z214" s="191" t="s">
        <v>312</v>
      </c>
      <c r="AA214" s="47" t="s">
        <v>180</v>
      </c>
    </row>
    <row r="215" spans="1:27" ht="12.75">
      <c r="A215" s="216" t="s">
        <v>393</v>
      </c>
      <c r="B215" s="29" t="s">
        <v>781</v>
      </c>
      <c r="C215" s="2">
        <v>29.7</v>
      </c>
      <c r="D215" s="2">
        <v>27</v>
      </c>
      <c r="E215" s="2">
        <v>19.8</v>
      </c>
      <c r="F215" s="26">
        <v>18</v>
      </c>
      <c r="G215" s="148">
        <v>1750.4</v>
      </c>
      <c r="H215" s="43" t="s">
        <v>171</v>
      </c>
      <c r="I215" s="72" t="s">
        <v>348</v>
      </c>
      <c r="J215" s="11" t="s">
        <v>199</v>
      </c>
      <c r="K215" s="11" t="s">
        <v>169</v>
      </c>
      <c r="L215" s="11">
        <v>50</v>
      </c>
      <c r="M215" s="11" t="s">
        <v>174</v>
      </c>
      <c r="N215" s="11" t="s">
        <v>170</v>
      </c>
      <c r="O215" s="11" t="s">
        <v>178</v>
      </c>
      <c r="P215" s="11" t="s">
        <v>312</v>
      </c>
      <c r="Q215" s="11"/>
      <c r="R215" s="11"/>
      <c r="S215" s="11" t="s">
        <v>312</v>
      </c>
      <c r="T215" s="11" t="s">
        <v>312</v>
      </c>
      <c r="U215" s="11" t="s">
        <v>312</v>
      </c>
      <c r="V215" s="11" t="s">
        <v>312</v>
      </c>
      <c r="W215" s="11" t="s">
        <v>312</v>
      </c>
      <c r="X215" s="259">
        <v>42</v>
      </c>
      <c r="Y215" s="12" t="s">
        <v>194</v>
      </c>
      <c r="Z215" s="190" t="s">
        <v>312</v>
      </c>
      <c r="AA215" s="48" t="s">
        <v>180</v>
      </c>
    </row>
    <row r="216" spans="1:27" ht="12.75" collapsed="1">
      <c r="A216" s="216" t="s">
        <v>393</v>
      </c>
      <c r="B216" s="29" t="s">
        <v>782</v>
      </c>
      <c r="C216" s="2">
        <v>34.6</v>
      </c>
      <c r="D216" s="2">
        <v>31.5</v>
      </c>
      <c r="E216" s="2">
        <v>23.1</v>
      </c>
      <c r="F216" s="26">
        <v>21</v>
      </c>
      <c r="G216" s="148">
        <v>1774.4</v>
      </c>
      <c r="H216" s="43" t="s">
        <v>171</v>
      </c>
      <c r="I216" s="72" t="s">
        <v>348</v>
      </c>
      <c r="J216" s="11" t="s">
        <v>199</v>
      </c>
      <c r="K216" s="11" t="s">
        <v>169</v>
      </c>
      <c r="L216" s="11">
        <v>50</v>
      </c>
      <c r="M216" s="11" t="s">
        <v>174</v>
      </c>
      <c r="N216" s="11" t="s">
        <v>170</v>
      </c>
      <c r="O216" s="11" t="s">
        <v>178</v>
      </c>
      <c r="P216" s="11" t="s">
        <v>312</v>
      </c>
      <c r="Q216" s="11"/>
      <c r="R216" s="11"/>
      <c r="S216" s="11" t="s">
        <v>312</v>
      </c>
      <c r="T216" s="11" t="s">
        <v>312</v>
      </c>
      <c r="U216" s="11" t="s">
        <v>312</v>
      </c>
      <c r="V216" s="11" t="s">
        <v>312</v>
      </c>
      <c r="W216" s="11" t="s">
        <v>312</v>
      </c>
      <c r="X216" s="259">
        <v>42</v>
      </c>
      <c r="Y216" s="12" t="s">
        <v>194</v>
      </c>
      <c r="Z216" s="190" t="s">
        <v>312</v>
      </c>
      <c r="AA216" s="48" t="s">
        <v>180</v>
      </c>
    </row>
    <row r="217" spans="1:27" ht="12.75" hidden="1" outlineLevel="1">
      <c r="A217" s="216" t="s">
        <v>393</v>
      </c>
      <c r="B217" s="161" t="s">
        <v>783</v>
      </c>
      <c r="C217" s="2"/>
      <c r="D217" s="2"/>
      <c r="E217" s="2"/>
      <c r="F217" s="26"/>
      <c r="G217" s="183">
        <v>1774.4</v>
      </c>
      <c r="H217" s="43" t="s">
        <v>171</v>
      </c>
      <c r="I217" s="72" t="s">
        <v>348</v>
      </c>
      <c r="J217" s="11" t="s">
        <v>199</v>
      </c>
      <c r="K217" s="11" t="s">
        <v>169</v>
      </c>
      <c r="L217" s="11">
        <v>50</v>
      </c>
      <c r="M217" s="11" t="s">
        <v>174</v>
      </c>
      <c r="N217" s="11" t="s">
        <v>170</v>
      </c>
      <c r="O217" s="11" t="s">
        <v>178</v>
      </c>
      <c r="P217" s="11"/>
      <c r="Q217" s="11"/>
      <c r="R217" s="11"/>
      <c r="S217" s="11"/>
      <c r="T217" s="11"/>
      <c r="U217" s="11"/>
      <c r="V217" s="11"/>
      <c r="W217" s="11"/>
      <c r="X217" s="259"/>
      <c r="Y217" s="12" t="s">
        <v>194</v>
      </c>
      <c r="Z217" s="190"/>
      <c r="AA217" s="48" t="s">
        <v>180</v>
      </c>
    </row>
    <row r="218" spans="1:27" ht="13.5" thickBot="1">
      <c r="A218" s="216" t="s">
        <v>393</v>
      </c>
      <c r="B218" s="129" t="s">
        <v>784</v>
      </c>
      <c r="C218" s="17">
        <v>44</v>
      </c>
      <c r="D218" s="17">
        <v>40</v>
      </c>
      <c r="E218" s="17">
        <v>28.1</v>
      </c>
      <c r="F218" s="27">
        <v>25.5</v>
      </c>
      <c r="G218" s="184">
        <v>2012.8000000000002</v>
      </c>
      <c r="H218" s="45" t="s">
        <v>171</v>
      </c>
      <c r="I218" s="101" t="s">
        <v>348</v>
      </c>
      <c r="J218" s="18" t="s">
        <v>199</v>
      </c>
      <c r="K218" s="18" t="s">
        <v>169</v>
      </c>
      <c r="L218" s="18">
        <v>50</v>
      </c>
      <c r="M218" s="18" t="s">
        <v>174</v>
      </c>
      <c r="N218" s="18" t="s">
        <v>170</v>
      </c>
      <c r="O218" s="18" t="s">
        <v>178</v>
      </c>
      <c r="P218" s="18" t="s">
        <v>312</v>
      </c>
      <c r="Q218" s="18"/>
      <c r="R218" s="18"/>
      <c r="S218" s="18" t="s">
        <v>312</v>
      </c>
      <c r="T218" s="18" t="s">
        <v>312</v>
      </c>
      <c r="U218" s="18" t="s">
        <v>312</v>
      </c>
      <c r="V218" s="18" t="s">
        <v>312</v>
      </c>
      <c r="W218" s="18" t="s">
        <v>312</v>
      </c>
      <c r="X218" s="261">
        <v>42</v>
      </c>
      <c r="Y218" s="19" t="s">
        <v>194</v>
      </c>
      <c r="Z218" s="188" t="s">
        <v>312</v>
      </c>
      <c r="AA218" s="49" t="s">
        <v>180</v>
      </c>
    </row>
    <row r="219" spans="1:27" ht="12.75" collapsed="1">
      <c r="A219" s="216" t="s">
        <v>393</v>
      </c>
      <c r="B219" s="128" t="s">
        <v>785</v>
      </c>
      <c r="C219" s="14">
        <v>48.4</v>
      </c>
      <c r="D219" s="14">
        <v>44</v>
      </c>
      <c r="E219" s="14">
        <v>31.9</v>
      </c>
      <c r="F219" s="25">
        <v>29</v>
      </c>
      <c r="G219" s="146">
        <v>2502.4</v>
      </c>
      <c r="H219" s="41" t="s">
        <v>171</v>
      </c>
      <c r="I219" s="71" t="s">
        <v>348</v>
      </c>
      <c r="J219" s="15" t="s">
        <v>199</v>
      </c>
      <c r="K219" s="15" t="s">
        <v>169</v>
      </c>
      <c r="L219" s="15">
        <v>50</v>
      </c>
      <c r="M219" s="15" t="s">
        <v>174</v>
      </c>
      <c r="N219" s="15" t="s">
        <v>170</v>
      </c>
      <c r="O219" s="15" t="s">
        <v>178</v>
      </c>
      <c r="P219" s="15" t="s">
        <v>312</v>
      </c>
      <c r="Q219" s="15"/>
      <c r="R219" s="15"/>
      <c r="S219" s="15" t="s">
        <v>312</v>
      </c>
      <c r="T219" s="15" t="s">
        <v>312</v>
      </c>
      <c r="U219" s="15" t="s">
        <v>312</v>
      </c>
      <c r="V219" s="15" t="s">
        <v>312</v>
      </c>
      <c r="W219" s="15" t="s">
        <v>312</v>
      </c>
      <c r="X219" s="258" t="s">
        <v>482</v>
      </c>
      <c r="Y219" s="16" t="s">
        <v>194</v>
      </c>
      <c r="Z219" s="191" t="s">
        <v>312</v>
      </c>
      <c r="AA219" s="47" t="s">
        <v>180</v>
      </c>
    </row>
    <row r="220" spans="1:27" ht="12.75" hidden="1" outlineLevel="1">
      <c r="A220" s="158" t="s">
        <v>312</v>
      </c>
      <c r="B220" s="161" t="s">
        <v>786</v>
      </c>
      <c r="C220" s="81"/>
      <c r="D220" s="81"/>
      <c r="E220" s="81"/>
      <c r="F220" s="82"/>
      <c r="G220" s="183">
        <v>2502.4</v>
      </c>
      <c r="H220" s="43" t="s">
        <v>171</v>
      </c>
      <c r="I220" s="72" t="s">
        <v>348</v>
      </c>
      <c r="J220" s="11" t="s">
        <v>199</v>
      </c>
      <c r="K220" s="11" t="s">
        <v>169</v>
      </c>
      <c r="L220" s="11">
        <v>50</v>
      </c>
      <c r="M220" s="11" t="s">
        <v>174</v>
      </c>
      <c r="N220" s="11" t="s">
        <v>173</v>
      </c>
      <c r="O220" s="11" t="s">
        <v>178</v>
      </c>
      <c r="P220" s="85"/>
      <c r="Q220" s="85"/>
      <c r="R220" s="85"/>
      <c r="S220" s="85"/>
      <c r="T220" s="85"/>
      <c r="U220" s="85"/>
      <c r="V220" s="85"/>
      <c r="W220" s="85"/>
      <c r="X220" s="262"/>
      <c r="Y220" s="86" t="s">
        <v>194</v>
      </c>
      <c r="Z220" s="189"/>
      <c r="AA220" s="89"/>
    </row>
    <row r="221" spans="1:27" ht="12.75">
      <c r="A221" s="216" t="s">
        <v>393</v>
      </c>
      <c r="B221" s="29" t="s">
        <v>787</v>
      </c>
      <c r="C221" s="2">
        <v>55</v>
      </c>
      <c r="D221" s="2">
        <v>50</v>
      </c>
      <c r="E221" s="2">
        <v>39.6</v>
      </c>
      <c r="F221" s="26">
        <v>36</v>
      </c>
      <c r="G221" s="148">
        <v>2958.4</v>
      </c>
      <c r="H221" s="43" t="s">
        <v>171</v>
      </c>
      <c r="I221" s="72" t="s">
        <v>348</v>
      </c>
      <c r="J221" s="11" t="s">
        <v>199</v>
      </c>
      <c r="K221" s="11" t="s">
        <v>169</v>
      </c>
      <c r="L221" s="11">
        <v>50</v>
      </c>
      <c r="M221" s="11" t="s">
        <v>174</v>
      </c>
      <c r="N221" s="11" t="s">
        <v>170</v>
      </c>
      <c r="O221" s="11" t="s">
        <v>178</v>
      </c>
      <c r="P221" s="11" t="s">
        <v>312</v>
      </c>
      <c r="Q221" s="11"/>
      <c r="R221" s="11"/>
      <c r="S221" s="11" t="s">
        <v>312</v>
      </c>
      <c r="T221" s="11" t="s">
        <v>312</v>
      </c>
      <c r="U221" s="11" t="s">
        <v>312</v>
      </c>
      <c r="V221" s="11" t="s">
        <v>312</v>
      </c>
      <c r="W221" s="11" t="s">
        <v>312</v>
      </c>
      <c r="X221" s="259">
        <v>55</v>
      </c>
      <c r="Y221" s="12" t="s">
        <v>194</v>
      </c>
      <c r="Z221" s="190" t="s">
        <v>312</v>
      </c>
      <c r="AA221" s="48" t="s">
        <v>180</v>
      </c>
    </row>
    <row r="222" spans="1:27" ht="12.75" collapsed="1">
      <c r="A222" s="216" t="s">
        <v>393</v>
      </c>
      <c r="B222" s="29" t="s">
        <v>788</v>
      </c>
      <c r="C222" s="2">
        <v>72.6</v>
      </c>
      <c r="D222" s="2">
        <v>66</v>
      </c>
      <c r="E222" s="2">
        <v>47.3</v>
      </c>
      <c r="F222" s="26">
        <v>43</v>
      </c>
      <c r="G222" s="148">
        <v>3198.4</v>
      </c>
      <c r="H222" s="43" t="s">
        <v>171</v>
      </c>
      <c r="I222" s="72" t="s">
        <v>348</v>
      </c>
      <c r="J222" s="11" t="s">
        <v>199</v>
      </c>
      <c r="K222" s="11" t="s">
        <v>169</v>
      </c>
      <c r="L222" s="11">
        <v>50</v>
      </c>
      <c r="M222" s="11" t="s">
        <v>174</v>
      </c>
      <c r="N222" s="11" t="s">
        <v>170</v>
      </c>
      <c r="O222" s="11" t="s">
        <v>178</v>
      </c>
      <c r="P222" s="11" t="s">
        <v>312</v>
      </c>
      <c r="Q222" s="11"/>
      <c r="R222" s="11"/>
      <c r="S222" s="11" t="s">
        <v>312</v>
      </c>
      <c r="T222" s="11" t="s">
        <v>312</v>
      </c>
      <c r="U222" s="11" t="s">
        <v>312</v>
      </c>
      <c r="V222" s="11" t="s">
        <v>312</v>
      </c>
      <c r="W222" s="11" t="s">
        <v>312</v>
      </c>
      <c r="X222" s="259">
        <v>55</v>
      </c>
      <c r="Y222" s="12" t="s">
        <v>194</v>
      </c>
      <c r="Z222" s="190" t="s">
        <v>312</v>
      </c>
      <c r="AA222" s="48" t="s">
        <v>180</v>
      </c>
    </row>
    <row r="223" spans="1:27" ht="12.75" hidden="1" outlineLevel="1">
      <c r="A223" s="233" t="s">
        <v>312</v>
      </c>
      <c r="B223" s="161" t="s">
        <v>789</v>
      </c>
      <c r="C223" s="21"/>
      <c r="D223" s="21"/>
      <c r="E223" s="21"/>
      <c r="F223" s="67"/>
      <c r="G223" s="183">
        <v>3198.4</v>
      </c>
      <c r="H223" s="43" t="s">
        <v>171</v>
      </c>
      <c r="I223" s="72" t="s">
        <v>348</v>
      </c>
      <c r="J223" s="11" t="s">
        <v>199</v>
      </c>
      <c r="K223" s="11" t="s">
        <v>169</v>
      </c>
      <c r="L223" s="11">
        <v>50</v>
      </c>
      <c r="M223" s="11" t="s">
        <v>174</v>
      </c>
      <c r="N223" s="11" t="s">
        <v>173</v>
      </c>
      <c r="O223" s="11" t="s">
        <v>178</v>
      </c>
      <c r="P223" s="68"/>
      <c r="Q223" s="68"/>
      <c r="R223" s="68"/>
      <c r="S223" s="68"/>
      <c r="T223" s="68"/>
      <c r="U223" s="68"/>
      <c r="V223" s="68"/>
      <c r="W223" s="68"/>
      <c r="X223" s="265"/>
      <c r="Y223" s="69" t="s">
        <v>194</v>
      </c>
      <c r="Z223" s="221"/>
      <c r="AA223" s="80" t="s">
        <v>180</v>
      </c>
    </row>
    <row r="224" spans="1:27" ht="13.5" thickBot="1">
      <c r="A224" s="216" t="s">
        <v>393</v>
      </c>
      <c r="B224" s="129" t="s">
        <v>790</v>
      </c>
      <c r="C224" s="17">
        <v>90</v>
      </c>
      <c r="D224" s="17">
        <v>82</v>
      </c>
      <c r="E224" s="17">
        <v>59.4</v>
      </c>
      <c r="F224" s="27">
        <v>54</v>
      </c>
      <c r="G224" s="184">
        <v>3828.8</v>
      </c>
      <c r="H224" s="45" t="s">
        <v>171</v>
      </c>
      <c r="I224" s="101" t="s">
        <v>348</v>
      </c>
      <c r="J224" s="18" t="s">
        <v>199</v>
      </c>
      <c r="K224" s="18" t="s">
        <v>169</v>
      </c>
      <c r="L224" s="18">
        <v>50</v>
      </c>
      <c r="M224" s="18" t="s">
        <v>174</v>
      </c>
      <c r="N224" s="18" t="s">
        <v>170</v>
      </c>
      <c r="O224" s="18" t="s">
        <v>178</v>
      </c>
      <c r="P224" s="18" t="s">
        <v>312</v>
      </c>
      <c r="Q224" s="18"/>
      <c r="R224" s="18"/>
      <c r="S224" s="18" t="s">
        <v>312</v>
      </c>
      <c r="T224" s="18" t="s">
        <v>312</v>
      </c>
      <c r="U224" s="18" t="s">
        <v>312</v>
      </c>
      <c r="V224" s="18" t="s">
        <v>312</v>
      </c>
      <c r="W224" s="18" t="s">
        <v>312</v>
      </c>
      <c r="X224" s="261">
        <v>55</v>
      </c>
      <c r="Y224" s="19" t="s">
        <v>194</v>
      </c>
      <c r="Z224" s="188" t="s">
        <v>312</v>
      </c>
      <c r="AA224" s="49" t="s">
        <v>180</v>
      </c>
    </row>
    <row r="225" spans="1:27" ht="12.75">
      <c r="A225" s="233" t="s">
        <v>312</v>
      </c>
      <c r="B225" s="128" t="s">
        <v>85</v>
      </c>
      <c r="C225" s="14">
        <v>110</v>
      </c>
      <c r="D225" s="14">
        <v>100</v>
      </c>
      <c r="E225" s="14">
        <v>73.7</v>
      </c>
      <c r="F225" s="25">
        <v>67</v>
      </c>
      <c r="G225" s="146">
        <v>5214.400000000001</v>
      </c>
      <c r="H225" s="41" t="s">
        <v>171</v>
      </c>
      <c r="I225" s="71" t="s">
        <v>348</v>
      </c>
      <c r="J225" s="15" t="s">
        <v>199</v>
      </c>
      <c r="K225" s="15" t="s">
        <v>169</v>
      </c>
      <c r="L225" s="15">
        <v>50</v>
      </c>
      <c r="M225" s="15" t="s">
        <v>174</v>
      </c>
      <c r="N225" s="15" t="s">
        <v>170</v>
      </c>
      <c r="O225" s="15" t="s">
        <v>178</v>
      </c>
      <c r="P225" s="15" t="s">
        <v>312</v>
      </c>
      <c r="Q225" s="15"/>
      <c r="R225" s="15"/>
      <c r="S225" s="15" t="s">
        <v>312</v>
      </c>
      <c r="T225" s="15" t="s">
        <v>312</v>
      </c>
      <c r="U225" s="15" t="s">
        <v>312</v>
      </c>
      <c r="V225" s="15" t="s">
        <v>312</v>
      </c>
      <c r="W225" s="15" t="s">
        <v>312</v>
      </c>
      <c r="X225" s="258">
        <v>65</v>
      </c>
      <c r="Y225" s="16" t="s">
        <v>194</v>
      </c>
      <c r="Z225" s="191" t="s">
        <v>312</v>
      </c>
      <c r="AA225" s="47" t="s">
        <v>180</v>
      </c>
    </row>
    <row r="226" spans="1:27" ht="12.75">
      <c r="A226" s="233" t="s">
        <v>312</v>
      </c>
      <c r="B226" s="29" t="s">
        <v>86</v>
      </c>
      <c r="C226" s="4">
        <v>137.5</v>
      </c>
      <c r="D226" s="4">
        <v>125</v>
      </c>
      <c r="E226" s="4">
        <v>91.3</v>
      </c>
      <c r="F226" s="28">
        <v>83</v>
      </c>
      <c r="G226" s="148">
        <v>5697.6</v>
      </c>
      <c r="H226" s="43" t="s">
        <v>171</v>
      </c>
      <c r="I226" s="72" t="s">
        <v>348</v>
      </c>
      <c r="J226" s="11" t="s">
        <v>199</v>
      </c>
      <c r="K226" s="11" t="s">
        <v>169</v>
      </c>
      <c r="L226" s="11">
        <v>50</v>
      </c>
      <c r="M226" s="11" t="s">
        <v>174</v>
      </c>
      <c r="N226" s="11" t="s">
        <v>170</v>
      </c>
      <c r="O226" s="11" t="s">
        <v>178</v>
      </c>
      <c r="P226" s="11" t="s">
        <v>312</v>
      </c>
      <c r="Q226" s="11"/>
      <c r="R226" s="11"/>
      <c r="S226" s="11" t="s">
        <v>312</v>
      </c>
      <c r="T226" s="11" t="s">
        <v>312</v>
      </c>
      <c r="U226" s="11" t="s">
        <v>312</v>
      </c>
      <c r="V226" s="11" t="s">
        <v>312</v>
      </c>
      <c r="W226" s="11" t="s">
        <v>312</v>
      </c>
      <c r="X226" s="259">
        <v>65</v>
      </c>
      <c r="Y226" s="12" t="s">
        <v>194</v>
      </c>
      <c r="Z226" s="190" t="s">
        <v>312</v>
      </c>
      <c r="AA226" s="48" t="s">
        <v>180</v>
      </c>
    </row>
    <row r="227" spans="1:27" ht="12.75">
      <c r="A227" s="233" t="s">
        <v>312</v>
      </c>
      <c r="B227" s="29" t="s">
        <v>87</v>
      </c>
      <c r="C227" s="4">
        <v>171.6</v>
      </c>
      <c r="D227" s="4">
        <v>156</v>
      </c>
      <c r="E227" s="4">
        <v>114.4</v>
      </c>
      <c r="F227" s="28">
        <v>104</v>
      </c>
      <c r="G227" s="148">
        <v>6099.200000000001</v>
      </c>
      <c r="H227" s="43" t="s">
        <v>171</v>
      </c>
      <c r="I227" s="72" t="s">
        <v>348</v>
      </c>
      <c r="J227" s="11" t="s">
        <v>199</v>
      </c>
      <c r="K227" s="11" t="s">
        <v>169</v>
      </c>
      <c r="L227" s="11">
        <v>50</v>
      </c>
      <c r="M227" s="11" t="s">
        <v>174</v>
      </c>
      <c r="N227" s="11" t="s">
        <v>170</v>
      </c>
      <c r="O227" s="11" t="s">
        <v>178</v>
      </c>
      <c r="P227" s="11" t="s">
        <v>312</v>
      </c>
      <c r="Q227" s="11"/>
      <c r="R227" s="11"/>
      <c r="S227" s="11" t="s">
        <v>312</v>
      </c>
      <c r="T227" s="11" t="s">
        <v>312</v>
      </c>
      <c r="U227" s="11" t="s">
        <v>312</v>
      </c>
      <c r="V227" s="11" t="s">
        <v>312</v>
      </c>
      <c r="W227" s="11" t="s">
        <v>312</v>
      </c>
      <c r="X227" s="259">
        <v>65</v>
      </c>
      <c r="Y227" s="12" t="s">
        <v>194</v>
      </c>
      <c r="Z227" s="190" t="s">
        <v>312</v>
      </c>
      <c r="AA227" s="48" t="s">
        <v>180</v>
      </c>
    </row>
    <row r="228" spans="1:27" ht="13.5" thickBot="1">
      <c r="A228" s="243" t="s">
        <v>312</v>
      </c>
      <c r="B228" s="127" t="s">
        <v>88</v>
      </c>
      <c r="C228" s="111">
        <v>187</v>
      </c>
      <c r="D228" s="111">
        <v>170</v>
      </c>
      <c r="E228" s="111">
        <v>124.3</v>
      </c>
      <c r="F228" s="197">
        <v>113</v>
      </c>
      <c r="G228" s="219">
        <v>6433.6</v>
      </c>
      <c r="H228" s="90" t="s">
        <v>171</v>
      </c>
      <c r="I228" s="83" t="s">
        <v>348</v>
      </c>
      <c r="J228" s="68" t="s">
        <v>199</v>
      </c>
      <c r="K228" s="68" t="s">
        <v>169</v>
      </c>
      <c r="L228" s="68">
        <v>50</v>
      </c>
      <c r="M228" s="68" t="s">
        <v>174</v>
      </c>
      <c r="N228" s="68" t="s">
        <v>170</v>
      </c>
      <c r="O228" s="68" t="s">
        <v>178</v>
      </c>
      <c r="P228" s="68" t="s">
        <v>312</v>
      </c>
      <c r="Q228" s="68"/>
      <c r="R228" s="68"/>
      <c r="S228" s="68" t="s">
        <v>312</v>
      </c>
      <c r="T228" s="68" t="s">
        <v>312</v>
      </c>
      <c r="U228" s="68" t="s">
        <v>312</v>
      </c>
      <c r="V228" s="68" t="s">
        <v>312</v>
      </c>
      <c r="W228" s="68" t="s">
        <v>312</v>
      </c>
      <c r="X228" s="265">
        <v>65</v>
      </c>
      <c r="Y228" s="69" t="s">
        <v>194</v>
      </c>
      <c r="Z228" s="221" t="s">
        <v>312</v>
      </c>
      <c r="AA228" s="80" t="s">
        <v>180</v>
      </c>
    </row>
    <row r="229" spans="1:27" ht="13.5" thickBot="1">
      <c r="A229" s="206" t="s">
        <v>312</v>
      </c>
      <c r="B229" s="207" t="s">
        <v>443</v>
      </c>
      <c r="C229" s="208">
        <v>330</v>
      </c>
      <c r="D229" s="208">
        <v>300</v>
      </c>
      <c r="E229" s="208">
        <v>218.9</v>
      </c>
      <c r="F229" s="209">
        <v>199</v>
      </c>
      <c r="G229" s="220">
        <v>10395.2</v>
      </c>
      <c r="H229" s="210" t="s">
        <v>171</v>
      </c>
      <c r="I229" s="211" t="s">
        <v>348</v>
      </c>
      <c r="J229" s="212" t="s">
        <v>199</v>
      </c>
      <c r="K229" s="212" t="s">
        <v>169</v>
      </c>
      <c r="L229" s="212">
        <v>50</v>
      </c>
      <c r="M229" s="212" t="s">
        <v>174</v>
      </c>
      <c r="N229" s="212" t="s">
        <v>170</v>
      </c>
      <c r="O229" s="212" t="s">
        <v>178</v>
      </c>
      <c r="P229" s="212" t="s">
        <v>312</v>
      </c>
      <c r="Q229" s="212"/>
      <c r="R229" s="212"/>
      <c r="S229" s="212" t="s">
        <v>312</v>
      </c>
      <c r="T229" s="212" t="s">
        <v>312</v>
      </c>
      <c r="U229" s="212" t="s">
        <v>312</v>
      </c>
      <c r="V229" s="212" t="s">
        <v>312</v>
      </c>
      <c r="W229" s="212" t="s">
        <v>312</v>
      </c>
      <c r="X229" s="266" t="s">
        <v>312</v>
      </c>
      <c r="Y229" s="212" t="s">
        <v>312</v>
      </c>
      <c r="Z229" s="222" t="s">
        <v>312</v>
      </c>
      <c r="AA229" s="213" t="s">
        <v>312</v>
      </c>
    </row>
    <row r="230" spans="1:27" ht="12.75">
      <c r="A230" s="233" t="s">
        <v>312</v>
      </c>
      <c r="B230" s="128" t="s">
        <v>114</v>
      </c>
      <c r="C230" s="193" t="s">
        <v>312</v>
      </c>
      <c r="D230" s="193" t="s">
        <v>312</v>
      </c>
      <c r="E230" s="14">
        <v>3.5</v>
      </c>
      <c r="F230" s="25">
        <v>3.5</v>
      </c>
      <c r="G230" s="146">
        <v>597.6</v>
      </c>
      <c r="H230" s="41" t="s">
        <v>172</v>
      </c>
      <c r="I230" s="71" t="s">
        <v>347</v>
      </c>
      <c r="J230" s="15" t="s">
        <v>197</v>
      </c>
      <c r="K230" s="15" t="s">
        <v>173</v>
      </c>
      <c r="L230" s="15">
        <v>50</v>
      </c>
      <c r="M230" s="15" t="s">
        <v>176</v>
      </c>
      <c r="N230" s="15" t="s">
        <v>173</v>
      </c>
      <c r="O230" s="15" t="s">
        <v>178</v>
      </c>
      <c r="P230" s="15" t="s">
        <v>312</v>
      </c>
      <c r="Q230" s="15"/>
      <c r="R230" s="15"/>
      <c r="S230" s="15" t="s">
        <v>312</v>
      </c>
      <c r="T230" s="15" t="s">
        <v>312</v>
      </c>
      <c r="U230" s="15" t="s">
        <v>312</v>
      </c>
      <c r="V230" s="15" t="s">
        <v>312</v>
      </c>
      <c r="W230" s="15" t="s">
        <v>312</v>
      </c>
      <c r="X230" s="258" t="s">
        <v>312</v>
      </c>
      <c r="Y230" s="16" t="s">
        <v>194</v>
      </c>
      <c r="Z230" s="191" t="s">
        <v>312</v>
      </c>
      <c r="AA230" s="47" t="s">
        <v>180</v>
      </c>
    </row>
    <row r="231" spans="1:27" ht="12.75">
      <c r="A231" s="233" t="s">
        <v>312</v>
      </c>
      <c r="B231" s="29" t="s">
        <v>115</v>
      </c>
      <c r="C231" s="194" t="s">
        <v>312</v>
      </c>
      <c r="D231" s="194" t="s">
        <v>312</v>
      </c>
      <c r="E231" s="2">
        <v>4.5</v>
      </c>
      <c r="F231" s="26">
        <v>4.5</v>
      </c>
      <c r="G231" s="148">
        <v>629.6</v>
      </c>
      <c r="H231" s="43" t="s">
        <v>172</v>
      </c>
      <c r="I231" s="72" t="s">
        <v>347</v>
      </c>
      <c r="J231" s="11" t="s">
        <v>197</v>
      </c>
      <c r="K231" s="11" t="s">
        <v>173</v>
      </c>
      <c r="L231" s="11">
        <v>50</v>
      </c>
      <c r="M231" s="11" t="s">
        <v>176</v>
      </c>
      <c r="N231" s="11" t="s">
        <v>173</v>
      </c>
      <c r="O231" s="11" t="s">
        <v>178</v>
      </c>
      <c r="P231" s="11" t="s">
        <v>312</v>
      </c>
      <c r="Q231" s="11"/>
      <c r="R231" s="11"/>
      <c r="S231" s="11" t="s">
        <v>312</v>
      </c>
      <c r="T231" s="11" t="s">
        <v>312</v>
      </c>
      <c r="U231" s="11" t="s">
        <v>312</v>
      </c>
      <c r="V231" s="11" t="s">
        <v>312</v>
      </c>
      <c r="W231" s="11" t="s">
        <v>312</v>
      </c>
      <c r="X231" s="259" t="s">
        <v>312</v>
      </c>
      <c r="Y231" s="12" t="s">
        <v>194</v>
      </c>
      <c r="Z231" s="190" t="s">
        <v>312</v>
      </c>
      <c r="AA231" s="48" t="s">
        <v>180</v>
      </c>
    </row>
    <row r="232" spans="1:27" ht="12.75">
      <c r="A232" s="233" t="s">
        <v>312</v>
      </c>
      <c r="B232" s="29" t="s">
        <v>116</v>
      </c>
      <c r="C232" s="194" t="s">
        <v>312</v>
      </c>
      <c r="D232" s="194" t="s">
        <v>312</v>
      </c>
      <c r="E232" s="2">
        <v>5</v>
      </c>
      <c r="F232" s="26">
        <v>5</v>
      </c>
      <c r="G232" s="148">
        <v>644</v>
      </c>
      <c r="H232" s="43" t="s">
        <v>172</v>
      </c>
      <c r="I232" s="72" t="s">
        <v>347</v>
      </c>
      <c r="J232" s="11" t="s">
        <v>197</v>
      </c>
      <c r="K232" s="11" t="s">
        <v>173</v>
      </c>
      <c r="L232" s="11">
        <v>50</v>
      </c>
      <c r="M232" s="11" t="s">
        <v>176</v>
      </c>
      <c r="N232" s="11" t="s">
        <v>173</v>
      </c>
      <c r="O232" s="11" t="s">
        <v>178</v>
      </c>
      <c r="P232" s="11" t="s">
        <v>312</v>
      </c>
      <c r="Q232" s="11"/>
      <c r="R232" s="11"/>
      <c r="S232" s="11" t="s">
        <v>312</v>
      </c>
      <c r="T232" s="11" t="s">
        <v>312</v>
      </c>
      <c r="U232" s="11" t="s">
        <v>312</v>
      </c>
      <c r="V232" s="11" t="s">
        <v>312</v>
      </c>
      <c r="W232" s="11" t="s">
        <v>312</v>
      </c>
      <c r="X232" s="259" t="s">
        <v>312</v>
      </c>
      <c r="Y232" s="12" t="s">
        <v>194</v>
      </c>
      <c r="Z232" s="190" t="s">
        <v>312</v>
      </c>
      <c r="AA232" s="48" t="s">
        <v>180</v>
      </c>
    </row>
    <row r="233" spans="1:27" ht="12.75" collapsed="1">
      <c r="A233" s="233" t="s">
        <v>312</v>
      </c>
      <c r="B233" s="29" t="s">
        <v>117</v>
      </c>
      <c r="C233" s="194" t="s">
        <v>312</v>
      </c>
      <c r="D233" s="194" t="s">
        <v>312</v>
      </c>
      <c r="E233" s="2">
        <v>6</v>
      </c>
      <c r="F233" s="26">
        <v>6</v>
      </c>
      <c r="G233" s="148">
        <v>664.8000000000001</v>
      </c>
      <c r="H233" s="43" t="s">
        <v>172</v>
      </c>
      <c r="I233" s="72" t="s">
        <v>347</v>
      </c>
      <c r="J233" s="11" t="s">
        <v>197</v>
      </c>
      <c r="K233" s="11" t="s">
        <v>173</v>
      </c>
      <c r="L233" s="11">
        <v>50</v>
      </c>
      <c r="M233" s="11" t="s">
        <v>176</v>
      </c>
      <c r="N233" s="11" t="s">
        <v>173</v>
      </c>
      <c r="O233" s="11" t="s">
        <v>178</v>
      </c>
      <c r="P233" s="11" t="s">
        <v>312</v>
      </c>
      <c r="Q233" s="11"/>
      <c r="R233" s="11"/>
      <c r="S233" s="11" t="s">
        <v>312</v>
      </c>
      <c r="T233" s="11" t="s">
        <v>312</v>
      </c>
      <c r="U233" s="11" t="s">
        <v>312</v>
      </c>
      <c r="V233" s="11" t="s">
        <v>312</v>
      </c>
      <c r="W233" s="11" t="s">
        <v>312</v>
      </c>
      <c r="X233" s="259" t="s">
        <v>312</v>
      </c>
      <c r="Y233" s="12" t="s">
        <v>194</v>
      </c>
      <c r="Z233" s="190" t="s">
        <v>312</v>
      </c>
      <c r="AA233" s="48" t="s">
        <v>180</v>
      </c>
    </row>
    <row r="234" spans="1:27" ht="12.75" hidden="1" outlineLevel="1">
      <c r="A234" s="233" t="s">
        <v>312</v>
      </c>
      <c r="B234" s="161" t="s">
        <v>791</v>
      </c>
      <c r="C234" s="194"/>
      <c r="D234" s="194"/>
      <c r="E234" s="2"/>
      <c r="F234" s="26"/>
      <c r="G234" s="183">
        <v>664.8000000000001</v>
      </c>
      <c r="H234" s="43" t="s">
        <v>172</v>
      </c>
      <c r="I234" s="72" t="s">
        <v>347</v>
      </c>
      <c r="J234" s="11" t="s">
        <v>197</v>
      </c>
      <c r="K234" s="11" t="s">
        <v>173</v>
      </c>
      <c r="L234" s="11">
        <v>50</v>
      </c>
      <c r="M234" s="11" t="s">
        <v>176</v>
      </c>
      <c r="N234" s="11" t="s">
        <v>173</v>
      </c>
      <c r="O234" s="11" t="s">
        <v>178</v>
      </c>
      <c r="P234" s="11" t="s">
        <v>312</v>
      </c>
      <c r="Q234" s="11"/>
      <c r="R234" s="11"/>
      <c r="S234" s="11" t="s">
        <v>312</v>
      </c>
      <c r="T234" s="11" t="s">
        <v>312</v>
      </c>
      <c r="U234" s="11" t="s">
        <v>312</v>
      </c>
      <c r="V234" s="11" t="s">
        <v>312</v>
      </c>
      <c r="W234" s="11" t="s">
        <v>312</v>
      </c>
      <c r="X234" s="259" t="s">
        <v>312</v>
      </c>
      <c r="Y234" s="12" t="s">
        <v>194</v>
      </c>
      <c r="Z234" s="190" t="s">
        <v>312</v>
      </c>
      <c r="AA234" s="48" t="s">
        <v>180</v>
      </c>
    </row>
    <row r="235" spans="1:27" ht="13.5" thickBot="1">
      <c r="A235" s="233" t="s">
        <v>312</v>
      </c>
      <c r="B235" s="129" t="s">
        <v>118</v>
      </c>
      <c r="C235" s="195" t="s">
        <v>312</v>
      </c>
      <c r="D235" s="195" t="s">
        <v>312</v>
      </c>
      <c r="E235" s="17">
        <v>8</v>
      </c>
      <c r="F235" s="27">
        <v>8</v>
      </c>
      <c r="G235" s="184">
        <v>725.6</v>
      </c>
      <c r="H235" s="45" t="s">
        <v>172</v>
      </c>
      <c r="I235" s="101" t="s">
        <v>347</v>
      </c>
      <c r="J235" s="18" t="s">
        <v>197</v>
      </c>
      <c r="K235" s="18" t="s">
        <v>173</v>
      </c>
      <c r="L235" s="18">
        <v>50</v>
      </c>
      <c r="M235" s="18" t="s">
        <v>176</v>
      </c>
      <c r="N235" s="18" t="s">
        <v>173</v>
      </c>
      <c r="O235" s="18" t="s">
        <v>178</v>
      </c>
      <c r="P235" s="18" t="s">
        <v>312</v>
      </c>
      <c r="Q235" s="18"/>
      <c r="R235" s="18"/>
      <c r="S235" s="18" t="s">
        <v>312</v>
      </c>
      <c r="T235" s="18" t="s">
        <v>312</v>
      </c>
      <c r="U235" s="18" t="s">
        <v>312</v>
      </c>
      <c r="V235" s="18" t="s">
        <v>312</v>
      </c>
      <c r="W235" s="18" t="s">
        <v>312</v>
      </c>
      <c r="X235" s="261" t="s">
        <v>312</v>
      </c>
      <c r="Y235" s="19" t="s">
        <v>194</v>
      </c>
      <c r="Z235" s="188" t="s">
        <v>312</v>
      </c>
      <c r="AA235" s="49" t="s">
        <v>180</v>
      </c>
    </row>
    <row r="236" spans="1:27" ht="12.75">
      <c r="A236" s="218" t="s">
        <v>393</v>
      </c>
      <c r="B236" s="128" t="s">
        <v>475</v>
      </c>
      <c r="C236" s="14">
        <v>10</v>
      </c>
      <c r="D236" s="14">
        <v>8</v>
      </c>
      <c r="E236" s="14">
        <v>6.5</v>
      </c>
      <c r="F236" s="25">
        <v>5</v>
      </c>
      <c r="G236" s="146">
        <v>1470.4</v>
      </c>
      <c r="H236" s="41" t="s">
        <v>171</v>
      </c>
      <c r="I236" s="71" t="s">
        <v>348</v>
      </c>
      <c r="J236" s="15" t="s">
        <v>197</v>
      </c>
      <c r="K236" s="15" t="s">
        <v>169</v>
      </c>
      <c r="L236" s="15">
        <v>50</v>
      </c>
      <c r="M236" s="15" t="s">
        <v>176</v>
      </c>
      <c r="N236" s="15" t="s">
        <v>173</v>
      </c>
      <c r="O236" s="15" t="s">
        <v>178</v>
      </c>
      <c r="P236" s="15" t="s">
        <v>312</v>
      </c>
      <c r="Q236" s="15"/>
      <c r="R236" s="15"/>
      <c r="S236" s="15" t="s">
        <v>312</v>
      </c>
      <c r="T236" s="15" t="s">
        <v>312</v>
      </c>
      <c r="U236" s="15" t="s">
        <v>312</v>
      </c>
      <c r="V236" s="15" t="s">
        <v>312</v>
      </c>
      <c r="W236" s="15" t="s">
        <v>312</v>
      </c>
      <c r="X236" s="258" t="s">
        <v>312</v>
      </c>
      <c r="Y236" s="16" t="s">
        <v>194</v>
      </c>
      <c r="Z236" s="191" t="s">
        <v>312</v>
      </c>
      <c r="AA236" s="47" t="s">
        <v>180</v>
      </c>
    </row>
    <row r="237" spans="1:27" ht="12.75">
      <c r="A237" s="218" t="s">
        <v>393</v>
      </c>
      <c r="B237" s="29" t="s">
        <v>476</v>
      </c>
      <c r="C237" s="2">
        <v>13</v>
      </c>
      <c r="D237" s="2">
        <v>11</v>
      </c>
      <c r="E237" s="2">
        <v>8</v>
      </c>
      <c r="F237" s="26">
        <v>7</v>
      </c>
      <c r="G237" s="148">
        <v>1598.4</v>
      </c>
      <c r="H237" s="43" t="s">
        <v>171</v>
      </c>
      <c r="I237" s="72" t="s">
        <v>348</v>
      </c>
      <c r="J237" s="11" t="s">
        <v>197</v>
      </c>
      <c r="K237" s="11" t="s">
        <v>169</v>
      </c>
      <c r="L237" s="11">
        <v>50</v>
      </c>
      <c r="M237" s="11" t="s">
        <v>176</v>
      </c>
      <c r="N237" s="11" t="s">
        <v>173</v>
      </c>
      <c r="O237" s="11" t="s">
        <v>178</v>
      </c>
      <c r="P237" s="11" t="s">
        <v>312</v>
      </c>
      <c r="Q237" s="11"/>
      <c r="R237" s="11"/>
      <c r="S237" s="11" t="s">
        <v>312</v>
      </c>
      <c r="T237" s="11" t="s">
        <v>312</v>
      </c>
      <c r="U237" s="11" t="s">
        <v>312</v>
      </c>
      <c r="V237" s="11" t="s">
        <v>312</v>
      </c>
      <c r="W237" s="11" t="s">
        <v>312</v>
      </c>
      <c r="X237" s="259" t="s">
        <v>312</v>
      </c>
      <c r="Y237" s="12" t="s">
        <v>194</v>
      </c>
      <c r="Z237" s="190" t="s">
        <v>312</v>
      </c>
      <c r="AA237" s="48" t="s">
        <v>180</v>
      </c>
    </row>
    <row r="238" spans="1:27" ht="12.75">
      <c r="A238" s="218" t="s">
        <v>393</v>
      </c>
      <c r="B238" s="29" t="s">
        <v>477</v>
      </c>
      <c r="C238" s="2">
        <v>19</v>
      </c>
      <c r="D238" s="2">
        <v>16</v>
      </c>
      <c r="E238" s="2">
        <v>13</v>
      </c>
      <c r="F238" s="26">
        <v>11</v>
      </c>
      <c r="G238" s="148">
        <v>1654.4</v>
      </c>
      <c r="H238" s="43" t="s">
        <v>171</v>
      </c>
      <c r="I238" s="72" t="s">
        <v>348</v>
      </c>
      <c r="J238" s="11" t="s">
        <v>197</v>
      </c>
      <c r="K238" s="11" t="s">
        <v>169</v>
      </c>
      <c r="L238" s="11">
        <v>50</v>
      </c>
      <c r="M238" s="11" t="s">
        <v>176</v>
      </c>
      <c r="N238" s="11" t="s">
        <v>173</v>
      </c>
      <c r="O238" s="11" t="s">
        <v>178</v>
      </c>
      <c r="P238" s="11" t="s">
        <v>312</v>
      </c>
      <c r="Q238" s="11"/>
      <c r="R238" s="11"/>
      <c r="S238" s="11" t="s">
        <v>312</v>
      </c>
      <c r="T238" s="11" t="s">
        <v>312</v>
      </c>
      <c r="U238" s="11" t="s">
        <v>312</v>
      </c>
      <c r="V238" s="11" t="s">
        <v>312</v>
      </c>
      <c r="W238" s="11" t="s">
        <v>312</v>
      </c>
      <c r="X238" s="259" t="s">
        <v>312</v>
      </c>
      <c r="Y238" s="12" t="s">
        <v>194</v>
      </c>
      <c r="Z238" s="190" t="s">
        <v>312</v>
      </c>
      <c r="AA238" s="48" t="s">
        <v>180</v>
      </c>
    </row>
    <row r="239" spans="1:27" ht="12.75">
      <c r="A239" s="218" t="s">
        <v>393</v>
      </c>
      <c r="B239" s="29" t="s">
        <v>478</v>
      </c>
      <c r="C239" s="2">
        <v>24</v>
      </c>
      <c r="D239" s="2">
        <v>20</v>
      </c>
      <c r="E239" s="2">
        <v>16</v>
      </c>
      <c r="F239" s="26">
        <v>13.5</v>
      </c>
      <c r="G239" s="148">
        <v>1739.2</v>
      </c>
      <c r="H239" s="43" t="s">
        <v>171</v>
      </c>
      <c r="I239" s="72" t="s">
        <v>348</v>
      </c>
      <c r="J239" s="11" t="s">
        <v>197</v>
      </c>
      <c r="K239" s="11" t="s">
        <v>169</v>
      </c>
      <c r="L239" s="11">
        <v>50</v>
      </c>
      <c r="M239" s="11" t="s">
        <v>176</v>
      </c>
      <c r="N239" s="11" t="s">
        <v>173</v>
      </c>
      <c r="O239" s="11" t="s">
        <v>178</v>
      </c>
      <c r="P239" s="11" t="s">
        <v>312</v>
      </c>
      <c r="Q239" s="11"/>
      <c r="R239" s="11"/>
      <c r="S239" s="11" t="s">
        <v>312</v>
      </c>
      <c r="T239" s="11" t="s">
        <v>312</v>
      </c>
      <c r="U239" s="11" t="s">
        <v>312</v>
      </c>
      <c r="V239" s="11" t="s">
        <v>312</v>
      </c>
      <c r="W239" s="11" t="s">
        <v>312</v>
      </c>
      <c r="X239" s="259" t="s">
        <v>312</v>
      </c>
      <c r="Y239" s="12" t="s">
        <v>194</v>
      </c>
      <c r="Z239" s="190" t="s">
        <v>312</v>
      </c>
      <c r="AA239" s="48" t="s">
        <v>180</v>
      </c>
    </row>
    <row r="240" spans="1:27" ht="12.75">
      <c r="A240" s="218" t="s">
        <v>393</v>
      </c>
      <c r="B240" s="29" t="s">
        <v>479</v>
      </c>
      <c r="C240" s="2">
        <v>31</v>
      </c>
      <c r="D240" s="2">
        <v>25</v>
      </c>
      <c r="E240" s="2">
        <v>20</v>
      </c>
      <c r="F240" s="26">
        <v>16.5</v>
      </c>
      <c r="G240" s="148">
        <v>1843.2</v>
      </c>
      <c r="H240" s="43" t="s">
        <v>171</v>
      </c>
      <c r="I240" s="72" t="s">
        <v>348</v>
      </c>
      <c r="J240" s="11" t="s">
        <v>197</v>
      </c>
      <c r="K240" s="11" t="s">
        <v>169</v>
      </c>
      <c r="L240" s="11">
        <v>50</v>
      </c>
      <c r="M240" s="11" t="s">
        <v>176</v>
      </c>
      <c r="N240" s="11" t="s">
        <v>173</v>
      </c>
      <c r="O240" s="11" t="s">
        <v>178</v>
      </c>
      <c r="P240" s="11" t="s">
        <v>312</v>
      </c>
      <c r="Q240" s="11"/>
      <c r="R240" s="11"/>
      <c r="S240" s="11" t="s">
        <v>312</v>
      </c>
      <c r="T240" s="11" t="s">
        <v>312</v>
      </c>
      <c r="U240" s="11" t="s">
        <v>312</v>
      </c>
      <c r="V240" s="11" t="s">
        <v>312</v>
      </c>
      <c r="W240" s="11" t="s">
        <v>312</v>
      </c>
      <c r="X240" s="259" t="s">
        <v>312</v>
      </c>
      <c r="Y240" s="12" t="s">
        <v>194</v>
      </c>
      <c r="Z240" s="190" t="s">
        <v>312</v>
      </c>
      <c r="AA240" s="48" t="s">
        <v>180</v>
      </c>
    </row>
    <row r="241" spans="1:27" ht="13.5" thickBot="1">
      <c r="A241" s="218" t="s">
        <v>393</v>
      </c>
      <c r="B241" s="129" t="s">
        <v>480</v>
      </c>
      <c r="C241" s="17">
        <v>42</v>
      </c>
      <c r="D241" s="17">
        <v>35</v>
      </c>
      <c r="E241" s="17">
        <v>25</v>
      </c>
      <c r="F241" s="27">
        <v>22</v>
      </c>
      <c r="G241" s="184">
        <v>2056</v>
      </c>
      <c r="H241" s="45" t="s">
        <v>171</v>
      </c>
      <c r="I241" s="101" t="s">
        <v>348</v>
      </c>
      <c r="J241" s="18" t="s">
        <v>197</v>
      </c>
      <c r="K241" s="18" t="s">
        <v>169</v>
      </c>
      <c r="L241" s="18">
        <v>50</v>
      </c>
      <c r="M241" s="18" t="s">
        <v>176</v>
      </c>
      <c r="N241" s="18" t="s">
        <v>173</v>
      </c>
      <c r="O241" s="18" t="s">
        <v>178</v>
      </c>
      <c r="P241" s="18" t="s">
        <v>312</v>
      </c>
      <c r="Q241" s="18"/>
      <c r="R241" s="18"/>
      <c r="S241" s="18" t="s">
        <v>312</v>
      </c>
      <c r="T241" s="18" t="s">
        <v>312</v>
      </c>
      <c r="U241" s="18" t="s">
        <v>312</v>
      </c>
      <c r="V241" s="18" t="s">
        <v>312</v>
      </c>
      <c r="W241" s="18" t="s">
        <v>312</v>
      </c>
      <c r="X241" s="261" t="s">
        <v>312</v>
      </c>
      <c r="Y241" s="19" t="s">
        <v>194</v>
      </c>
      <c r="Z241" s="188" t="s">
        <v>312</v>
      </c>
      <c r="AA241" s="49" t="s">
        <v>180</v>
      </c>
    </row>
    <row r="242" spans="1:27" ht="12.75">
      <c r="A242" s="218" t="s">
        <v>393</v>
      </c>
      <c r="B242" s="29" t="s">
        <v>792</v>
      </c>
      <c r="C242" s="2">
        <v>16.5</v>
      </c>
      <c r="D242" s="2">
        <v>13.5</v>
      </c>
      <c r="E242" s="2">
        <v>11</v>
      </c>
      <c r="F242" s="26">
        <v>9</v>
      </c>
      <c r="G242" s="148">
        <v>1856</v>
      </c>
      <c r="H242" s="43" t="s">
        <v>171</v>
      </c>
      <c r="I242" s="72" t="s">
        <v>348</v>
      </c>
      <c r="J242" s="11" t="s">
        <v>199</v>
      </c>
      <c r="K242" s="11" t="s">
        <v>169</v>
      </c>
      <c r="L242" s="11">
        <v>50</v>
      </c>
      <c r="M242" s="11" t="s">
        <v>174</v>
      </c>
      <c r="N242" s="11" t="s">
        <v>173</v>
      </c>
      <c r="O242" s="11" t="s">
        <v>178</v>
      </c>
      <c r="P242" s="11" t="s">
        <v>312</v>
      </c>
      <c r="Q242" s="11"/>
      <c r="R242" s="11"/>
      <c r="S242" s="11" t="s">
        <v>312</v>
      </c>
      <c r="T242" s="11" t="s">
        <v>312</v>
      </c>
      <c r="U242" s="11" t="s">
        <v>312</v>
      </c>
      <c r="V242" s="11" t="s">
        <v>312</v>
      </c>
      <c r="W242" s="11" t="s">
        <v>312</v>
      </c>
      <c r="X242" s="259" t="s">
        <v>312</v>
      </c>
      <c r="Y242" s="12" t="s">
        <v>194</v>
      </c>
      <c r="Z242" s="190" t="s">
        <v>312</v>
      </c>
      <c r="AA242" s="48" t="s">
        <v>180</v>
      </c>
    </row>
    <row r="243" spans="1:27" ht="12.75">
      <c r="A243" s="218" t="s">
        <v>393</v>
      </c>
      <c r="B243" s="29" t="s">
        <v>793</v>
      </c>
      <c r="C243" s="2">
        <v>25.2</v>
      </c>
      <c r="D243" s="2">
        <v>21</v>
      </c>
      <c r="E243" s="2">
        <v>16.8</v>
      </c>
      <c r="F243" s="26">
        <v>14</v>
      </c>
      <c r="G243" s="148">
        <v>1864</v>
      </c>
      <c r="H243" s="43" t="s">
        <v>171</v>
      </c>
      <c r="I243" s="72" t="s">
        <v>348</v>
      </c>
      <c r="J243" s="11" t="s">
        <v>199</v>
      </c>
      <c r="K243" s="11" t="s">
        <v>169</v>
      </c>
      <c r="L243" s="11">
        <v>50</v>
      </c>
      <c r="M243" s="11" t="s">
        <v>174</v>
      </c>
      <c r="N243" s="11" t="s">
        <v>173</v>
      </c>
      <c r="O243" s="11" t="s">
        <v>178</v>
      </c>
      <c r="P243" s="11" t="s">
        <v>312</v>
      </c>
      <c r="Q243" s="11"/>
      <c r="R243" s="11"/>
      <c r="S243" s="11" t="s">
        <v>312</v>
      </c>
      <c r="T243" s="11" t="s">
        <v>312</v>
      </c>
      <c r="U243" s="11" t="s">
        <v>312</v>
      </c>
      <c r="V243" s="11" t="s">
        <v>312</v>
      </c>
      <c r="W243" s="11" t="s">
        <v>312</v>
      </c>
      <c r="X243" s="259" t="s">
        <v>312</v>
      </c>
      <c r="Y243" s="12" t="s">
        <v>194</v>
      </c>
      <c r="Z243" s="190" t="s">
        <v>312</v>
      </c>
      <c r="AA243" s="48" t="s">
        <v>180</v>
      </c>
    </row>
    <row r="244" spans="1:27" ht="12.75">
      <c r="A244" s="218" t="s">
        <v>393</v>
      </c>
      <c r="B244" s="29" t="s">
        <v>794</v>
      </c>
      <c r="C244" s="2">
        <v>31.5</v>
      </c>
      <c r="D244" s="2">
        <v>26</v>
      </c>
      <c r="E244" s="2">
        <v>21</v>
      </c>
      <c r="F244" s="26">
        <v>17.3</v>
      </c>
      <c r="G244" s="148">
        <v>1937.6000000000001</v>
      </c>
      <c r="H244" s="43" t="s">
        <v>171</v>
      </c>
      <c r="I244" s="72" t="s">
        <v>348</v>
      </c>
      <c r="J244" s="11" t="s">
        <v>199</v>
      </c>
      <c r="K244" s="11" t="s">
        <v>169</v>
      </c>
      <c r="L244" s="11">
        <v>50</v>
      </c>
      <c r="M244" s="11" t="s">
        <v>174</v>
      </c>
      <c r="N244" s="11" t="s">
        <v>173</v>
      </c>
      <c r="O244" s="11" t="s">
        <v>178</v>
      </c>
      <c r="P244" s="11" t="s">
        <v>312</v>
      </c>
      <c r="Q244" s="11"/>
      <c r="R244" s="11"/>
      <c r="S244" s="11" t="s">
        <v>312</v>
      </c>
      <c r="T244" s="11" t="s">
        <v>312</v>
      </c>
      <c r="U244" s="11" t="s">
        <v>312</v>
      </c>
      <c r="V244" s="11" t="s">
        <v>312</v>
      </c>
      <c r="W244" s="11" t="s">
        <v>312</v>
      </c>
      <c r="X244" s="259" t="s">
        <v>312</v>
      </c>
      <c r="Y244" s="12" t="s">
        <v>194</v>
      </c>
      <c r="Z244" s="190" t="s">
        <v>312</v>
      </c>
      <c r="AA244" s="48" t="s">
        <v>180</v>
      </c>
    </row>
    <row r="245" spans="1:27" ht="13.5" thickBot="1">
      <c r="A245" s="218" t="s">
        <v>393</v>
      </c>
      <c r="B245" s="129" t="s">
        <v>795</v>
      </c>
      <c r="C245" s="17">
        <v>32</v>
      </c>
      <c r="D245" s="17">
        <v>38.4</v>
      </c>
      <c r="E245" s="17">
        <v>25.5</v>
      </c>
      <c r="F245" s="27">
        <v>21.3</v>
      </c>
      <c r="G245" s="184">
        <v>2220.8</v>
      </c>
      <c r="H245" s="45" t="s">
        <v>171</v>
      </c>
      <c r="I245" s="101" t="s">
        <v>348</v>
      </c>
      <c r="J245" s="18" t="s">
        <v>199</v>
      </c>
      <c r="K245" s="18" t="s">
        <v>169</v>
      </c>
      <c r="L245" s="18">
        <v>50</v>
      </c>
      <c r="M245" s="18" t="s">
        <v>174</v>
      </c>
      <c r="N245" s="18" t="s">
        <v>173</v>
      </c>
      <c r="O245" s="18" t="s">
        <v>178</v>
      </c>
      <c r="P245" s="18" t="s">
        <v>312</v>
      </c>
      <c r="Q245" s="18"/>
      <c r="R245" s="18"/>
      <c r="S245" s="18" t="s">
        <v>312</v>
      </c>
      <c r="T245" s="18" t="s">
        <v>312</v>
      </c>
      <c r="U245" s="18" t="s">
        <v>312</v>
      </c>
      <c r="V245" s="18" t="s">
        <v>312</v>
      </c>
      <c r="W245" s="18" t="s">
        <v>312</v>
      </c>
      <c r="X245" s="261" t="s">
        <v>312</v>
      </c>
      <c r="Y245" s="19" t="s">
        <v>194</v>
      </c>
      <c r="Z245" s="188" t="s">
        <v>312</v>
      </c>
      <c r="AA245" s="49" t="s">
        <v>180</v>
      </c>
    </row>
    <row r="246" spans="1:27" ht="12.75">
      <c r="A246" s="233" t="s">
        <v>312</v>
      </c>
      <c r="B246" s="128" t="s">
        <v>131</v>
      </c>
      <c r="C246" s="14">
        <v>50</v>
      </c>
      <c r="D246" s="14">
        <v>45</v>
      </c>
      <c r="E246" s="14" t="s">
        <v>312</v>
      </c>
      <c r="F246" s="14" t="s">
        <v>312</v>
      </c>
      <c r="G246" s="146">
        <v>10558.400000000001</v>
      </c>
      <c r="H246" s="41" t="s">
        <v>171</v>
      </c>
      <c r="I246" s="71" t="s">
        <v>348</v>
      </c>
      <c r="J246" s="15" t="s">
        <v>197</v>
      </c>
      <c r="K246" s="15" t="s">
        <v>175</v>
      </c>
      <c r="L246" s="15">
        <v>50</v>
      </c>
      <c r="M246" s="15" t="s">
        <v>176</v>
      </c>
      <c r="N246" s="15" t="s">
        <v>173</v>
      </c>
      <c r="O246" s="15" t="s">
        <v>178</v>
      </c>
      <c r="P246" s="15" t="s">
        <v>312</v>
      </c>
      <c r="Q246" s="15"/>
      <c r="R246" s="15"/>
      <c r="S246" s="15" t="s">
        <v>312</v>
      </c>
      <c r="T246" s="15" t="s">
        <v>312</v>
      </c>
      <c r="U246" s="15" t="s">
        <v>312</v>
      </c>
      <c r="V246" s="15" t="s">
        <v>312</v>
      </c>
      <c r="W246" s="15" t="s">
        <v>312</v>
      </c>
      <c r="X246" s="258">
        <v>65</v>
      </c>
      <c r="Y246" s="16" t="s">
        <v>312</v>
      </c>
      <c r="Z246" s="191" t="s">
        <v>312</v>
      </c>
      <c r="AA246" s="64" t="s">
        <v>312</v>
      </c>
    </row>
    <row r="247" spans="1:27" ht="12.75">
      <c r="A247" s="233" t="s">
        <v>312</v>
      </c>
      <c r="B247" s="29" t="s">
        <v>132</v>
      </c>
      <c r="C247" s="2">
        <v>60</v>
      </c>
      <c r="D247" s="2">
        <v>54</v>
      </c>
      <c r="E247" s="2" t="s">
        <v>312</v>
      </c>
      <c r="F247" s="2" t="s">
        <v>312</v>
      </c>
      <c r="G247" s="148">
        <v>12795.2</v>
      </c>
      <c r="H247" s="43" t="s">
        <v>171</v>
      </c>
      <c r="I247" s="72" t="s">
        <v>348</v>
      </c>
      <c r="J247" s="11" t="s">
        <v>197</v>
      </c>
      <c r="K247" s="11" t="s">
        <v>175</v>
      </c>
      <c r="L247" s="11">
        <v>50</v>
      </c>
      <c r="M247" s="11" t="s">
        <v>176</v>
      </c>
      <c r="N247" s="11" t="s">
        <v>173</v>
      </c>
      <c r="O247" s="11" t="s">
        <v>178</v>
      </c>
      <c r="P247" s="11" t="s">
        <v>312</v>
      </c>
      <c r="Q247" s="11"/>
      <c r="R247" s="11"/>
      <c r="S247" s="11" t="s">
        <v>312</v>
      </c>
      <c r="T247" s="11" t="s">
        <v>312</v>
      </c>
      <c r="U247" s="11" t="s">
        <v>312</v>
      </c>
      <c r="V247" s="11" t="s">
        <v>312</v>
      </c>
      <c r="W247" s="11" t="s">
        <v>312</v>
      </c>
      <c r="X247" s="259">
        <v>65</v>
      </c>
      <c r="Y247" s="12" t="s">
        <v>312</v>
      </c>
      <c r="Z247" s="190" t="s">
        <v>312</v>
      </c>
      <c r="AA247" s="65" t="s">
        <v>312</v>
      </c>
    </row>
    <row r="248" spans="1:27" ht="12.75">
      <c r="A248" s="233" t="s">
        <v>312</v>
      </c>
      <c r="B248" s="29" t="s">
        <v>133</v>
      </c>
      <c r="C248" s="2">
        <v>70</v>
      </c>
      <c r="D248" s="2">
        <v>63</v>
      </c>
      <c r="E248" s="2" t="s">
        <v>312</v>
      </c>
      <c r="F248" s="2" t="s">
        <v>312</v>
      </c>
      <c r="G248" s="148">
        <v>13483.2</v>
      </c>
      <c r="H248" s="43" t="s">
        <v>171</v>
      </c>
      <c r="I248" s="72" t="s">
        <v>348</v>
      </c>
      <c r="J248" s="11" t="s">
        <v>197</v>
      </c>
      <c r="K248" s="11" t="s">
        <v>175</v>
      </c>
      <c r="L248" s="11">
        <v>50</v>
      </c>
      <c r="M248" s="11" t="s">
        <v>176</v>
      </c>
      <c r="N248" s="11" t="s">
        <v>173</v>
      </c>
      <c r="O248" s="11" t="s">
        <v>178</v>
      </c>
      <c r="P248" s="11" t="s">
        <v>312</v>
      </c>
      <c r="Q248" s="11"/>
      <c r="R248" s="11"/>
      <c r="S248" s="11" t="s">
        <v>312</v>
      </c>
      <c r="T248" s="11" t="s">
        <v>312</v>
      </c>
      <c r="U248" s="11" t="s">
        <v>312</v>
      </c>
      <c r="V248" s="11" t="s">
        <v>312</v>
      </c>
      <c r="W248" s="11" t="s">
        <v>312</v>
      </c>
      <c r="X248" s="259">
        <v>65</v>
      </c>
      <c r="Y248" s="12" t="s">
        <v>312</v>
      </c>
      <c r="Z248" s="190" t="s">
        <v>312</v>
      </c>
      <c r="AA248" s="65" t="s">
        <v>312</v>
      </c>
    </row>
    <row r="249" spans="1:27" ht="13.5" thickBot="1">
      <c r="A249" s="233" t="s">
        <v>312</v>
      </c>
      <c r="B249" s="129" t="s">
        <v>134</v>
      </c>
      <c r="C249" s="17">
        <v>80</v>
      </c>
      <c r="D249" s="17">
        <v>72</v>
      </c>
      <c r="E249" s="17" t="s">
        <v>312</v>
      </c>
      <c r="F249" s="17" t="s">
        <v>312</v>
      </c>
      <c r="G249" s="184">
        <v>14632</v>
      </c>
      <c r="H249" s="45" t="s">
        <v>171</v>
      </c>
      <c r="I249" s="101" t="s">
        <v>348</v>
      </c>
      <c r="J249" s="18" t="s">
        <v>197</v>
      </c>
      <c r="K249" s="18" t="s">
        <v>175</v>
      </c>
      <c r="L249" s="18">
        <v>50</v>
      </c>
      <c r="M249" s="18" t="s">
        <v>176</v>
      </c>
      <c r="N249" s="18" t="s">
        <v>173</v>
      </c>
      <c r="O249" s="18" t="s">
        <v>178</v>
      </c>
      <c r="P249" s="18" t="s">
        <v>312</v>
      </c>
      <c r="Q249" s="18"/>
      <c r="R249" s="18"/>
      <c r="S249" s="18" t="s">
        <v>312</v>
      </c>
      <c r="T249" s="18" t="s">
        <v>312</v>
      </c>
      <c r="U249" s="18" t="s">
        <v>312</v>
      </c>
      <c r="V249" s="18" t="s">
        <v>312</v>
      </c>
      <c r="W249" s="18" t="s">
        <v>312</v>
      </c>
      <c r="X249" s="261">
        <v>65</v>
      </c>
      <c r="Y249" s="19" t="s">
        <v>312</v>
      </c>
      <c r="Z249" s="188" t="s">
        <v>312</v>
      </c>
      <c r="AA249" s="66" t="s">
        <v>312</v>
      </c>
    </row>
    <row r="250" spans="1:27" ht="12.75" collapsed="1">
      <c r="A250" s="233" t="s">
        <v>312</v>
      </c>
      <c r="B250" s="128" t="s">
        <v>154</v>
      </c>
      <c r="C250" s="14" t="s">
        <v>312</v>
      </c>
      <c r="D250" s="14" t="s">
        <v>312</v>
      </c>
      <c r="E250" s="14">
        <v>5</v>
      </c>
      <c r="F250" s="25">
        <v>4.5</v>
      </c>
      <c r="G250" s="146">
        <v>424</v>
      </c>
      <c r="H250" s="41" t="s">
        <v>171</v>
      </c>
      <c r="I250" s="71">
        <v>230</v>
      </c>
      <c r="J250" s="15" t="s">
        <v>199</v>
      </c>
      <c r="K250" s="15" t="s">
        <v>173</v>
      </c>
      <c r="L250" s="15">
        <v>50</v>
      </c>
      <c r="M250" s="15" t="s">
        <v>174</v>
      </c>
      <c r="N250" s="15" t="s">
        <v>170</v>
      </c>
      <c r="O250" s="15" t="s">
        <v>179</v>
      </c>
      <c r="P250" s="15" t="s">
        <v>312</v>
      </c>
      <c r="Q250" s="15"/>
      <c r="R250" s="15"/>
      <c r="S250" s="16" t="s">
        <v>194</v>
      </c>
      <c r="T250" s="16" t="s">
        <v>194</v>
      </c>
      <c r="U250" s="16" t="s">
        <v>194</v>
      </c>
      <c r="V250" s="15" t="s">
        <v>312</v>
      </c>
      <c r="W250" s="15" t="s">
        <v>312</v>
      </c>
      <c r="X250" s="258">
        <v>24</v>
      </c>
      <c r="Y250" s="224" t="s">
        <v>312</v>
      </c>
      <c r="Z250" s="191" t="s">
        <v>312</v>
      </c>
      <c r="AA250" s="38" t="s">
        <v>180</v>
      </c>
    </row>
    <row r="251" spans="1:27" ht="12.75" hidden="1" outlineLevel="1">
      <c r="A251" s="233" t="s">
        <v>312</v>
      </c>
      <c r="B251" s="161" t="s">
        <v>796</v>
      </c>
      <c r="C251" s="81"/>
      <c r="D251" s="81"/>
      <c r="E251" s="81"/>
      <c r="F251" s="82"/>
      <c r="G251" s="183">
        <v>424</v>
      </c>
      <c r="H251" s="41" t="s">
        <v>171</v>
      </c>
      <c r="I251" s="71">
        <v>230</v>
      </c>
      <c r="J251" s="15" t="s">
        <v>199</v>
      </c>
      <c r="K251" s="15" t="s">
        <v>173</v>
      </c>
      <c r="L251" s="15">
        <v>50</v>
      </c>
      <c r="M251" s="15" t="s">
        <v>174</v>
      </c>
      <c r="N251" s="15" t="s">
        <v>173</v>
      </c>
      <c r="O251" s="15" t="s">
        <v>179</v>
      </c>
      <c r="P251" s="85"/>
      <c r="Q251" s="85"/>
      <c r="R251" s="85"/>
      <c r="S251" s="86"/>
      <c r="T251" s="86"/>
      <c r="U251" s="86" t="s">
        <v>194</v>
      </c>
      <c r="V251" s="85"/>
      <c r="W251" s="85"/>
      <c r="X251" s="262"/>
      <c r="Y251" s="226"/>
      <c r="Z251" s="88"/>
      <c r="AA251" s="91" t="s">
        <v>180</v>
      </c>
    </row>
    <row r="252" spans="1:27" ht="12.75">
      <c r="A252" s="233" t="s">
        <v>312</v>
      </c>
      <c r="B252" s="29" t="s">
        <v>155</v>
      </c>
      <c r="C252" s="2" t="s">
        <v>312</v>
      </c>
      <c r="D252" s="2" t="s">
        <v>312</v>
      </c>
      <c r="E252" s="2">
        <v>6.1</v>
      </c>
      <c r="F252" s="26">
        <v>5.5</v>
      </c>
      <c r="G252" s="148">
        <v>448</v>
      </c>
      <c r="H252" s="43" t="s">
        <v>171</v>
      </c>
      <c r="I252" s="72">
        <v>230</v>
      </c>
      <c r="J252" s="11" t="s">
        <v>199</v>
      </c>
      <c r="K252" s="11" t="s">
        <v>173</v>
      </c>
      <c r="L252" s="11">
        <v>50</v>
      </c>
      <c r="M252" s="11" t="s">
        <v>174</v>
      </c>
      <c r="N252" s="11" t="s">
        <v>170</v>
      </c>
      <c r="O252" s="11" t="s">
        <v>179</v>
      </c>
      <c r="P252" s="11" t="s">
        <v>312</v>
      </c>
      <c r="Q252" s="11"/>
      <c r="R252" s="11"/>
      <c r="S252" s="12" t="s">
        <v>194</v>
      </c>
      <c r="T252" s="12" t="s">
        <v>194</v>
      </c>
      <c r="U252" s="12" t="s">
        <v>194</v>
      </c>
      <c r="V252" s="11" t="s">
        <v>312</v>
      </c>
      <c r="W252" s="11" t="s">
        <v>312</v>
      </c>
      <c r="X252" s="259">
        <v>24</v>
      </c>
      <c r="Y252" s="225" t="s">
        <v>312</v>
      </c>
      <c r="Z252" s="190" t="s">
        <v>312</v>
      </c>
      <c r="AA252" s="39" t="s">
        <v>180</v>
      </c>
    </row>
    <row r="253" spans="1:27" ht="12.75">
      <c r="A253" s="233" t="s">
        <v>312</v>
      </c>
      <c r="B253" s="29" t="s">
        <v>156</v>
      </c>
      <c r="C253" s="2" t="s">
        <v>312</v>
      </c>
      <c r="D253" s="2" t="s">
        <v>312</v>
      </c>
      <c r="E253" s="2">
        <v>8.8</v>
      </c>
      <c r="F253" s="26">
        <v>8</v>
      </c>
      <c r="G253" s="148">
        <v>571.2</v>
      </c>
      <c r="H253" s="43" t="s">
        <v>171</v>
      </c>
      <c r="I253" s="72">
        <v>230</v>
      </c>
      <c r="J253" s="11" t="s">
        <v>199</v>
      </c>
      <c r="K253" s="11" t="s">
        <v>173</v>
      </c>
      <c r="L253" s="11">
        <v>50</v>
      </c>
      <c r="M253" s="11" t="s">
        <v>174</v>
      </c>
      <c r="N253" s="11" t="s">
        <v>170</v>
      </c>
      <c r="O253" s="11" t="s">
        <v>179</v>
      </c>
      <c r="P253" s="11" t="s">
        <v>312</v>
      </c>
      <c r="Q253" s="11"/>
      <c r="R253" s="11"/>
      <c r="S253" s="11" t="s">
        <v>312</v>
      </c>
      <c r="T253" s="11" t="s">
        <v>312</v>
      </c>
      <c r="U253" s="12" t="s">
        <v>194</v>
      </c>
      <c r="V253" s="12" t="s">
        <v>194</v>
      </c>
      <c r="W253" s="12" t="s">
        <v>312</v>
      </c>
      <c r="X253" s="259">
        <v>28</v>
      </c>
      <c r="Y253" s="12" t="s">
        <v>194</v>
      </c>
      <c r="Z253" s="190" t="s">
        <v>312</v>
      </c>
      <c r="AA253" s="91" t="s">
        <v>180</v>
      </c>
    </row>
    <row r="254" spans="1:27" ht="12.75">
      <c r="A254" s="233" t="s">
        <v>312</v>
      </c>
      <c r="B254" s="29" t="s">
        <v>157</v>
      </c>
      <c r="C254" s="2" t="s">
        <v>312</v>
      </c>
      <c r="D254" s="2" t="s">
        <v>312</v>
      </c>
      <c r="E254" s="2">
        <v>10.5</v>
      </c>
      <c r="F254" s="26">
        <v>9.5</v>
      </c>
      <c r="G254" s="148">
        <v>620.8000000000001</v>
      </c>
      <c r="H254" s="43" t="s">
        <v>171</v>
      </c>
      <c r="I254" s="72">
        <v>230</v>
      </c>
      <c r="J254" s="11" t="s">
        <v>199</v>
      </c>
      <c r="K254" s="11" t="s">
        <v>173</v>
      </c>
      <c r="L254" s="11">
        <v>50</v>
      </c>
      <c r="M254" s="11" t="s">
        <v>174</v>
      </c>
      <c r="N254" s="11" t="s">
        <v>170</v>
      </c>
      <c r="O254" s="11" t="s">
        <v>179</v>
      </c>
      <c r="P254" s="11" t="s">
        <v>312</v>
      </c>
      <c r="Q254" s="11"/>
      <c r="R254" s="11"/>
      <c r="S254" s="11" t="s">
        <v>312</v>
      </c>
      <c r="T254" s="11" t="s">
        <v>312</v>
      </c>
      <c r="U254" s="12" t="s">
        <v>194</v>
      </c>
      <c r="V254" s="12" t="s">
        <v>194</v>
      </c>
      <c r="W254" s="12" t="s">
        <v>312</v>
      </c>
      <c r="X254" s="259">
        <v>28</v>
      </c>
      <c r="Y254" s="12" t="s">
        <v>194</v>
      </c>
      <c r="Z254" s="190" t="s">
        <v>312</v>
      </c>
      <c r="AA254" s="39" t="s">
        <v>180</v>
      </c>
    </row>
    <row r="255" spans="1:27" ht="13.5" thickBot="1">
      <c r="A255" s="233" t="s">
        <v>312</v>
      </c>
      <c r="B255" s="129" t="s">
        <v>158</v>
      </c>
      <c r="C255" s="17" t="s">
        <v>312</v>
      </c>
      <c r="D255" s="17" t="s">
        <v>312</v>
      </c>
      <c r="E255" s="17">
        <v>12.1</v>
      </c>
      <c r="F255" s="27">
        <v>11</v>
      </c>
      <c r="G255" s="184">
        <v>710.4000000000001</v>
      </c>
      <c r="H255" s="45" t="s">
        <v>171</v>
      </c>
      <c r="I255" s="101">
        <v>230</v>
      </c>
      <c r="J255" s="18" t="s">
        <v>199</v>
      </c>
      <c r="K255" s="18" t="s">
        <v>173</v>
      </c>
      <c r="L255" s="18">
        <v>50</v>
      </c>
      <c r="M255" s="18" t="s">
        <v>174</v>
      </c>
      <c r="N255" s="18" t="s">
        <v>170</v>
      </c>
      <c r="O255" s="18" t="s">
        <v>179</v>
      </c>
      <c r="P255" s="18" t="s">
        <v>312</v>
      </c>
      <c r="Q255" s="18"/>
      <c r="R255" s="18"/>
      <c r="S255" s="18" t="s">
        <v>312</v>
      </c>
      <c r="T255" s="18" t="s">
        <v>312</v>
      </c>
      <c r="U255" s="19" t="s">
        <v>194</v>
      </c>
      <c r="V255" s="19" t="s">
        <v>194</v>
      </c>
      <c r="W255" s="19" t="s">
        <v>312</v>
      </c>
      <c r="X255" s="261">
        <v>28</v>
      </c>
      <c r="Y255" s="19" t="s">
        <v>194</v>
      </c>
      <c r="Z255" s="188" t="s">
        <v>312</v>
      </c>
      <c r="AA255" s="40" t="s">
        <v>180</v>
      </c>
    </row>
    <row r="256" spans="1:27" ht="12.75">
      <c r="A256" s="233" t="s">
        <v>312</v>
      </c>
      <c r="B256" s="128" t="s">
        <v>164</v>
      </c>
      <c r="C256" s="14">
        <v>5.8</v>
      </c>
      <c r="D256" s="14">
        <v>5.5</v>
      </c>
      <c r="E256" s="14" t="s">
        <v>312</v>
      </c>
      <c r="F256" s="25">
        <v>3.6</v>
      </c>
      <c r="G256" s="146">
        <v>452.80000000000007</v>
      </c>
      <c r="H256" s="41" t="s">
        <v>171</v>
      </c>
      <c r="I256" s="71">
        <v>400</v>
      </c>
      <c r="J256" s="15" t="s">
        <v>199</v>
      </c>
      <c r="K256" s="15" t="s">
        <v>175</v>
      </c>
      <c r="L256" s="15">
        <v>50</v>
      </c>
      <c r="M256" s="15" t="s">
        <v>174</v>
      </c>
      <c r="N256" s="15" t="s">
        <v>170</v>
      </c>
      <c r="O256" s="15" t="s">
        <v>179</v>
      </c>
      <c r="P256" s="15" t="s">
        <v>312</v>
      </c>
      <c r="Q256" s="15"/>
      <c r="R256" s="15"/>
      <c r="S256" s="16" t="s">
        <v>194</v>
      </c>
      <c r="T256" s="16" t="s">
        <v>194</v>
      </c>
      <c r="U256" s="16" t="s">
        <v>194</v>
      </c>
      <c r="V256" s="15" t="s">
        <v>312</v>
      </c>
      <c r="W256" s="15" t="s">
        <v>312</v>
      </c>
      <c r="X256" s="258">
        <v>24</v>
      </c>
      <c r="Y256" s="224" t="s">
        <v>312</v>
      </c>
      <c r="Z256" s="191" t="s">
        <v>312</v>
      </c>
      <c r="AA256" s="38" t="s">
        <v>180</v>
      </c>
    </row>
    <row r="257" spans="1:27" ht="12.75">
      <c r="A257" s="233" t="s">
        <v>312</v>
      </c>
      <c r="B257" s="29" t="s">
        <v>165</v>
      </c>
      <c r="C257" s="2">
        <v>7</v>
      </c>
      <c r="D257" s="2">
        <v>6.5</v>
      </c>
      <c r="E257" s="2" t="s">
        <v>312</v>
      </c>
      <c r="F257" s="26">
        <v>4.3</v>
      </c>
      <c r="G257" s="148">
        <v>499.20000000000005</v>
      </c>
      <c r="H257" s="43" t="s">
        <v>171</v>
      </c>
      <c r="I257" s="72">
        <v>400</v>
      </c>
      <c r="J257" s="11" t="s">
        <v>199</v>
      </c>
      <c r="K257" s="11" t="s">
        <v>175</v>
      </c>
      <c r="L257" s="11">
        <v>50</v>
      </c>
      <c r="M257" s="11" t="s">
        <v>174</v>
      </c>
      <c r="N257" s="11" t="s">
        <v>170</v>
      </c>
      <c r="O257" s="11" t="s">
        <v>179</v>
      </c>
      <c r="P257" s="11" t="s">
        <v>312</v>
      </c>
      <c r="Q257" s="11"/>
      <c r="R257" s="11"/>
      <c r="S257" s="12" t="s">
        <v>194</v>
      </c>
      <c r="T257" s="12" t="s">
        <v>194</v>
      </c>
      <c r="U257" s="12" t="s">
        <v>194</v>
      </c>
      <c r="V257" s="11"/>
      <c r="W257" s="11" t="s">
        <v>312</v>
      </c>
      <c r="X257" s="259">
        <v>24</v>
      </c>
      <c r="Y257" s="225" t="s">
        <v>312</v>
      </c>
      <c r="Z257" s="190" t="s">
        <v>312</v>
      </c>
      <c r="AA257" s="39" t="s">
        <v>180</v>
      </c>
    </row>
    <row r="258" spans="1:27" ht="12.75">
      <c r="A258" s="233" t="s">
        <v>312</v>
      </c>
      <c r="B258" s="29" t="s">
        <v>166</v>
      </c>
      <c r="C258" s="2">
        <v>9.9</v>
      </c>
      <c r="D258" s="2">
        <v>9</v>
      </c>
      <c r="E258" s="2"/>
      <c r="F258" s="26"/>
      <c r="G258" s="148">
        <v>555.2</v>
      </c>
      <c r="H258" s="43" t="s">
        <v>171</v>
      </c>
      <c r="I258" s="72">
        <v>400</v>
      </c>
      <c r="J258" s="11" t="s">
        <v>199</v>
      </c>
      <c r="K258" s="11" t="s">
        <v>175</v>
      </c>
      <c r="L258" s="11">
        <v>50</v>
      </c>
      <c r="M258" s="11" t="s">
        <v>174</v>
      </c>
      <c r="N258" s="11" t="s">
        <v>170</v>
      </c>
      <c r="O258" s="11" t="s">
        <v>179</v>
      </c>
      <c r="P258" s="11" t="s">
        <v>312</v>
      </c>
      <c r="Q258" s="11"/>
      <c r="R258" s="11"/>
      <c r="S258" s="11" t="s">
        <v>312</v>
      </c>
      <c r="T258" s="11" t="s">
        <v>312</v>
      </c>
      <c r="U258" s="12" t="s">
        <v>194</v>
      </c>
      <c r="V258" s="12" t="s">
        <v>194</v>
      </c>
      <c r="W258" s="12" t="s">
        <v>312</v>
      </c>
      <c r="X258" s="259">
        <v>28</v>
      </c>
      <c r="Y258" s="12" t="s">
        <v>194</v>
      </c>
      <c r="Z258" s="190" t="s">
        <v>312</v>
      </c>
      <c r="AA258" s="39" t="s">
        <v>180</v>
      </c>
    </row>
    <row r="259" spans="1:27" ht="12.75">
      <c r="A259" s="233" t="s">
        <v>312</v>
      </c>
      <c r="B259" s="29" t="s">
        <v>167</v>
      </c>
      <c r="C259" s="2">
        <v>12.7</v>
      </c>
      <c r="D259" s="2">
        <v>11.5</v>
      </c>
      <c r="E259" s="2"/>
      <c r="F259" s="26"/>
      <c r="G259" s="148">
        <v>608</v>
      </c>
      <c r="H259" s="43" t="s">
        <v>171</v>
      </c>
      <c r="I259" s="72">
        <v>400</v>
      </c>
      <c r="J259" s="11" t="s">
        <v>199</v>
      </c>
      <c r="K259" s="11" t="s">
        <v>175</v>
      </c>
      <c r="L259" s="11">
        <v>50</v>
      </c>
      <c r="M259" s="11" t="s">
        <v>174</v>
      </c>
      <c r="N259" s="11" t="s">
        <v>170</v>
      </c>
      <c r="O259" s="11" t="s">
        <v>179</v>
      </c>
      <c r="P259" s="11" t="s">
        <v>312</v>
      </c>
      <c r="Q259" s="11"/>
      <c r="R259" s="11"/>
      <c r="S259" s="11" t="s">
        <v>312</v>
      </c>
      <c r="T259" s="11" t="s">
        <v>312</v>
      </c>
      <c r="U259" s="12" t="s">
        <v>194</v>
      </c>
      <c r="V259" s="12" t="s">
        <v>194</v>
      </c>
      <c r="W259" s="12" t="s">
        <v>312</v>
      </c>
      <c r="X259" s="259">
        <v>28</v>
      </c>
      <c r="Y259" s="12" t="s">
        <v>194</v>
      </c>
      <c r="Z259" s="190" t="s">
        <v>312</v>
      </c>
      <c r="AA259" s="39" t="s">
        <v>180</v>
      </c>
    </row>
    <row r="260" spans="1:27" ht="13.5" thickBot="1">
      <c r="A260" s="233" t="s">
        <v>312</v>
      </c>
      <c r="B260" s="129" t="s">
        <v>168</v>
      </c>
      <c r="C260" s="17">
        <v>14.9</v>
      </c>
      <c r="D260" s="17">
        <v>13.5</v>
      </c>
      <c r="E260" s="17"/>
      <c r="F260" s="27"/>
      <c r="G260" s="184">
        <v>707.2</v>
      </c>
      <c r="H260" s="45" t="s">
        <v>171</v>
      </c>
      <c r="I260" s="101">
        <v>400</v>
      </c>
      <c r="J260" s="18" t="s">
        <v>199</v>
      </c>
      <c r="K260" s="18" t="s">
        <v>175</v>
      </c>
      <c r="L260" s="18">
        <v>50</v>
      </c>
      <c r="M260" s="18" t="s">
        <v>174</v>
      </c>
      <c r="N260" s="18" t="s">
        <v>170</v>
      </c>
      <c r="O260" s="18" t="s">
        <v>179</v>
      </c>
      <c r="P260" s="18" t="s">
        <v>312</v>
      </c>
      <c r="Q260" s="18"/>
      <c r="R260" s="18"/>
      <c r="S260" s="18" t="s">
        <v>312</v>
      </c>
      <c r="T260" s="18" t="s">
        <v>312</v>
      </c>
      <c r="U260" s="19" t="s">
        <v>194</v>
      </c>
      <c r="V260" s="19" t="s">
        <v>194</v>
      </c>
      <c r="W260" s="19" t="s">
        <v>312</v>
      </c>
      <c r="X260" s="261">
        <v>28</v>
      </c>
      <c r="Y260" s="19" t="s">
        <v>194</v>
      </c>
      <c r="Z260" s="188" t="s">
        <v>312</v>
      </c>
      <c r="AA260" s="40" t="s">
        <v>180</v>
      </c>
    </row>
    <row r="261" spans="1:27" ht="12.75">
      <c r="A261" s="233" t="s">
        <v>312</v>
      </c>
      <c r="B261" s="132" t="s">
        <v>206</v>
      </c>
      <c r="C261" s="14"/>
      <c r="D261" s="22">
        <v>5.5</v>
      </c>
      <c r="E261" s="14"/>
      <c r="F261" s="25"/>
      <c r="G261" s="289">
        <v>2196.3698684928004</v>
      </c>
      <c r="H261" s="41" t="s">
        <v>171</v>
      </c>
      <c r="I261" s="71" t="s">
        <v>481</v>
      </c>
      <c r="J261" s="15" t="s">
        <v>204</v>
      </c>
      <c r="K261" s="15" t="s">
        <v>175</v>
      </c>
      <c r="L261" s="15" t="s">
        <v>212</v>
      </c>
      <c r="M261" s="15" t="s">
        <v>205</v>
      </c>
      <c r="N261" s="15" t="s">
        <v>170</v>
      </c>
      <c r="O261" s="15" t="s">
        <v>178</v>
      </c>
      <c r="P261" s="15" t="s">
        <v>312</v>
      </c>
      <c r="Q261" s="15"/>
      <c r="R261" s="15"/>
      <c r="S261" s="15" t="s">
        <v>312</v>
      </c>
      <c r="T261" s="15" t="s">
        <v>312</v>
      </c>
      <c r="U261" s="15" t="s">
        <v>312</v>
      </c>
      <c r="V261" s="15" t="s">
        <v>312</v>
      </c>
      <c r="W261" s="15" t="s">
        <v>312</v>
      </c>
      <c r="X261" s="258">
        <v>35</v>
      </c>
      <c r="Y261" s="16" t="s">
        <v>194</v>
      </c>
      <c r="Z261" s="191" t="s">
        <v>312</v>
      </c>
      <c r="AA261" s="47" t="s">
        <v>180</v>
      </c>
    </row>
    <row r="262" spans="1:27" ht="12.75">
      <c r="A262" s="233" t="s">
        <v>312</v>
      </c>
      <c r="B262" s="30" t="s">
        <v>207</v>
      </c>
      <c r="C262" s="2"/>
      <c r="D262" s="4">
        <v>7</v>
      </c>
      <c r="E262" s="2"/>
      <c r="F262" s="26"/>
      <c r="G262" s="290">
        <v>2348.7495962112</v>
      </c>
      <c r="H262" s="43" t="s">
        <v>171</v>
      </c>
      <c r="I262" s="72" t="s">
        <v>481</v>
      </c>
      <c r="J262" s="11" t="s">
        <v>204</v>
      </c>
      <c r="K262" s="11" t="s">
        <v>175</v>
      </c>
      <c r="L262" s="11" t="s">
        <v>212</v>
      </c>
      <c r="M262" s="11" t="s">
        <v>205</v>
      </c>
      <c r="N262" s="11" t="s">
        <v>170</v>
      </c>
      <c r="O262" s="11" t="s">
        <v>178</v>
      </c>
      <c r="P262" s="11" t="s">
        <v>312</v>
      </c>
      <c r="Q262" s="11"/>
      <c r="R262" s="11"/>
      <c r="S262" s="11" t="s">
        <v>312</v>
      </c>
      <c r="T262" s="11" t="s">
        <v>312</v>
      </c>
      <c r="U262" s="11" t="s">
        <v>312</v>
      </c>
      <c r="V262" s="11" t="s">
        <v>312</v>
      </c>
      <c r="W262" s="11" t="s">
        <v>312</v>
      </c>
      <c r="X262" s="259">
        <v>35</v>
      </c>
      <c r="Y262" s="12" t="s">
        <v>194</v>
      </c>
      <c r="Z262" s="190" t="s">
        <v>312</v>
      </c>
      <c r="AA262" s="48" t="s">
        <v>180</v>
      </c>
    </row>
    <row r="263" spans="1:27" ht="12.75">
      <c r="A263" s="233" t="s">
        <v>312</v>
      </c>
      <c r="B263" s="30" t="s">
        <v>208</v>
      </c>
      <c r="C263" s="2"/>
      <c r="D263" s="4">
        <v>9</v>
      </c>
      <c r="E263" s="2"/>
      <c r="F263" s="26"/>
      <c r="G263" s="290">
        <v>2511.638270668801</v>
      </c>
      <c r="H263" s="43" t="s">
        <v>171</v>
      </c>
      <c r="I263" s="72" t="s">
        <v>481</v>
      </c>
      <c r="J263" s="11" t="s">
        <v>204</v>
      </c>
      <c r="K263" s="11" t="s">
        <v>175</v>
      </c>
      <c r="L263" s="11" t="s">
        <v>212</v>
      </c>
      <c r="M263" s="11" t="s">
        <v>205</v>
      </c>
      <c r="N263" s="11" t="s">
        <v>170</v>
      </c>
      <c r="O263" s="11" t="s">
        <v>178</v>
      </c>
      <c r="P263" s="11" t="s">
        <v>312</v>
      </c>
      <c r="Q263" s="11"/>
      <c r="R263" s="11"/>
      <c r="S263" s="11" t="s">
        <v>312</v>
      </c>
      <c r="T263" s="11" t="s">
        <v>312</v>
      </c>
      <c r="U263" s="11" t="s">
        <v>312</v>
      </c>
      <c r="V263" s="11" t="s">
        <v>312</v>
      </c>
      <c r="W263" s="11" t="s">
        <v>312</v>
      </c>
      <c r="X263" s="259">
        <v>35</v>
      </c>
      <c r="Y263" s="12" t="s">
        <v>194</v>
      </c>
      <c r="Z263" s="190" t="s">
        <v>312</v>
      </c>
      <c r="AA263" s="48" t="s">
        <v>180</v>
      </c>
    </row>
    <row r="264" spans="1:27" ht="12.75">
      <c r="A264" s="233" t="s">
        <v>312</v>
      </c>
      <c r="B264" s="30" t="s">
        <v>209</v>
      </c>
      <c r="C264" s="2"/>
      <c r="D264" s="4">
        <v>11</v>
      </c>
      <c r="E264" s="2"/>
      <c r="F264" s="26"/>
      <c r="G264" s="290">
        <v>2728.823169945601</v>
      </c>
      <c r="H264" s="43" t="s">
        <v>171</v>
      </c>
      <c r="I264" s="72" t="s">
        <v>481</v>
      </c>
      <c r="J264" s="11" t="s">
        <v>204</v>
      </c>
      <c r="K264" s="11" t="s">
        <v>175</v>
      </c>
      <c r="L264" s="11" t="s">
        <v>212</v>
      </c>
      <c r="M264" s="11" t="s">
        <v>205</v>
      </c>
      <c r="N264" s="11" t="s">
        <v>170</v>
      </c>
      <c r="O264" s="11" t="s">
        <v>178</v>
      </c>
      <c r="P264" s="11" t="s">
        <v>312</v>
      </c>
      <c r="Q264" s="11"/>
      <c r="R264" s="11"/>
      <c r="S264" s="11" t="s">
        <v>312</v>
      </c>
      <c r="T264" s="11" t="s">
        <v>312</v>
      </c>
      <c r="U264" s="11" t="s">
        <v>312</v>
      </c>
      <c r="V264" s="11" t="s">
        <v>312</v>
      </c>
      <c r="W264" s="11" t="s">
        <v>312</v>
      </c>
      <c r="X264" s="259">
        <v>35</v>
      </c>
      <c r="Y264" s="12" t="s">
        <v>194</v>
      </c>
      <c r="Z264" s="190" t="s">
        <v>312</v>
      </c>
      <c r="AA264" s="48" t="s">
        <v>180</v>
      </c>
    </row>
    <row r="265" spans="1:27" ht="12.75">
      <c r="A265" s="233" t="s">
        <v>312</v>
      </c>
      <c r="B265" s="30" t="s">
        <v>210</v>
      </c>
      <c r="C265" s="2"/>
      <c r="D265" s="4">
        <v>13</v>
      </c>
      <c r="E265" s="2"/>
      <c r="F265" s="26"/>
      <c r="G265" s="290">
        <v>2905.7237733888005</v>
      </c>
      <c r="H265" s="43" t="s">
        <v>171</v>
      </c>
      <c r="I265" s="72" t="s">
        <v>481</v>
      </c>
      <c r="J265" s="11" t="s">
        <v>204</v>
      </c>
      <c r="K265" s="11" t="s">
        <v>175</v>
      </c>
      <c r="L265" s="11" t="s">
        <v>212</v>
      </c>
      <c r="M265" s="11" t="s">
        <v>205</v>
      </c>
      <c r="N265" s="11" t="s">
        <v>170</v>
      </c>
      <c r="O265" s="11" t="s">
        <v>178</v>
      </c>
      <c r="P265" s="11" t="s">
        <v>312</v>
      </c>
      <c r="Q265" s="11"/>
      <c r="R265" s="11"/>
      <c r="S265" s="11" t="s">
        <v>312</v>
      </c>
      <c r="T265" s="11" t="s">
        <v>312</v>
      </c>
      <c r="U265" s="11" t="s">
        <v>312</v>
      </c>
      <c r="V265" s="11" t="s">
        <v>312</v>
      </c>
      <c r="W265" s="11" t="s">
        <v>312</v>
      </c>
      <c r="X265" s="259">
        <v>35</v>
      </c>
      <c r="Y265" s="12" t="s">
        <v>194</v>
      </c>
      <c r="Z265" s="190" t="s">
        <v>312</v>
      </c>
      <c r="AA265" s="48" t="s">
        <v>180</v>
      </c>
    </row>
    <row r="266" spans="1:27" ht="12.75">
      <c r="A266" s="233" t="s">
        <v>312</v>
      </c>
      <c r="B266" s="30" t="s">
        <v>213</v>
      </c>
      <c r="C266" s="2"/>
      <c r="D266" s="4">
        <v>45</v>
      </c>
      <c r="E266" s="2"/>
      <c r="F266" s="26"/>
      <c r="G266" s="290">
        <v>4795.5826953216</v>
      </c>
      <c r="H266" s="43" t="s">
        <v>171</v>
      </c>
      <c r="I266" s="72" t="s">
        <v>481</v>
      </c>
      <c r="J266" s="11" t="s">
        <v>221</v>
      </c>
      <c r="K266" s="11" t="s">
        <v>175</v>
      </c>
      <c r="L266" s="11" t="s">
        <v>212</v>
      </c>
      <c r="M266" s="11" t="s">
        <v>222</v>
      </c>
      <c r="N266" s="11" t="s">
        <v>170</v>
      </c>
      <c r="O266" s="11" t="s">
        <v>178</v>
      </c>
      <c r="P266" s="11" t="s">
        <v>312</v>
      </c>
      <c r="Q266" s="11"/>
      <c r="R266" s="11"/>
      <c r="S266" s="11" t="s">
        <v>312</v>
      </c>
      <c r="T266" s="11" t="s">
        <v>312</v>
      </c>
      <c r="U266" s="11" t="s">
        <v>312</v>
      </c>
      <c r="V266" s="11" t="s">
        <v>312</v>
      </c>
      <c r="W266" s="11" t="s">
        <v>312</v>
      </c>
      <c r="X266" s="259">
        <v>55</v>
      </c>
      <c r="Y266" s="12" t="s">
        <v>194</v>
      </c>
      <c r="Z266" s="190" t="s">
        <v>312</v>
      </c>
      <c r="AA266" s="48" t="s">
        <v>180</v>
      </c>
    </row>
    <row r="267" spans="1:27" ht="12.75">
      <c r="A267" s="233" t="s">
        <v>312</v>
      </c>
      <c r="B267" s="30" t="s">
        <v>214</v>
      </c>
      <c r="C267" s="2"/>
      <c r="D267" s="4">
        <v>50</v>
      </c>
      <c r="E267" s="2"/>
      <c r="F267" s="26"/>
      <c r="G267" s="290">
        <v>4949.713914163201</v>
      </c>
      <c r="H267" s="43" t="s">
        <v>171</v>
      </c>
      <c r="I267" s="72" t="s">
        <v>481</v>
      </c>
      <c r="J267" s="11" t="s">
        <v>221</v>
      </c>
      <c r="K267" s="11" t="s">
        <v>175</v>
      </c>
      <c r="L267" s="11" t="s">
        <v>212</v>
      </c>
      <c r="M267" s="11" t="s">
        <v>222</v>
      </c>
      <c r="N267" s="11" t="s">
        <v>170</v>
      </c>
      <c r="O267" s="11" t="s">
        <v>178</v>
      </c>
      <c r="P267" s="11" t="s">
        <v>312</v>
      </c>
      <c r="Q267" s="11"/>
      <c r="R267" s="11"/>
      <c r="S267" s="11" t="s">
        <v>312</v>
      </c>
      <c r="T267" s="11" t="s">
        <v>312</v>
      </c>
      <c r="U267" s="11" t="s">
        <v>312</v>
      </c>
      <c r="V267" s="11" t="s">
        <v>312</v>
      </c>
      <c r="W267" s="11" t="s">
        <v>312</v>
      </c>
      <c r="X267" s="259">
        <v>55</v>
      </c>
      <c r="Y267" s="12" t="s">
        <v>194</v>
      </c>
      <c r="Z267" s="190" t="s">
        <v>312</v>
      </c>
      <c r="AA267" s="48" t="s">
        <v>180</v>
      </c>
    </row>
    <row r="268" spans="1:27" ht="12.75">
      <c r="A268" s="233" t="s">
        <v>312</v>
      </c>
      <c r="B268" s="30" t="s">
        <v>215</v>
      </c>
      <c r="C268" s="2"/>
      <c r="D268" s="4">
        <v>60</v>
      </c>
      <c r="E268" s="2"/>
      <c r="F268" s="26"/>
      <c r="G268" s="290">
        <v>5606.5230853632</v>
      </c>
      <c r="H268" s="43" t="s">
        <v>171</v>
      </c>
      <c r="I268" s="72" t="s">
        <v>481</v>
      </c>
      <c r="J268" s="11" t="s">
        <v>221</v>
      </c>
      <c r="K268" s="11" t="s">
        <v>175</v>
      </c>
      <c r="L268" s="11" t="s">
        <v>212</v>
      </c>
      <c r="M268" s="11" t="s">
        <v>222</v>
      </c>
      <c r="N268" s="11" t="s">
        <v>170</v>
      </c>
      <c r="O268" s="11" t="s">
        <v>178</v>
      </c>
      <c r="P268" s="11" t="s">
        <v>312</v>
      </c>
      <c r="Q268" s="11"/>
      <c r="R268" s="11"/>
      <c r="S268" s="11" t="s">
        <v>312</v>
      </c>
      <c r="T268" s="11" t="s">
        <v>312</v>
      </c>
      <c r="U268" s="11" t="s">
        <v>312</v>
      </c>
      <c r="V268" s="11" t="s">
        <v>312</v>
      </c>
      <c r="W268" s="11" t="s">
        <v>312</v>
      </c>
      <c r="X268" s="259">
        <v>55</v>
      </c>
      <c r="Y268" s="12" t="s">
        <v>194</v>
      </c>
      <c r="Z268" s="190" t="s">
        <v>312</v>
      </c>
      <c r="AA268" s="48" t="s">
        <v>180</v>
      </c>
    </row>
    <row r="269" spans="1:27" ht="12.75">
      <c r="A269" s="233" t="s">
        <v>312</v>
      </c>
      <c r="B269" s="30" t="s">
        <v>216</v>
      </c>
      <c r="C269" s="2"/>
      <c r="D269" s="4">
        <v>70</v>
      </c>
      <c r="E269" s="2"/>
      <c r="F269" s="26"/>
      <c r="G269" s="290">
        <v>6394.6940908032</v>
      </c>
      <c r="H269" s="43" t="s">
        <v>171</v>
      </c>
      <c r="I269" s="72" t="s">
        <v>481</v>
      </c>
      <c r="J269" s="11" t="s">
        <v>221</v>
      </c>
      <c r="K269" s="11" t="s">
        <v>175</v>
      </c>
      <c r="L269" s="11" t="s">
        <v>212</v>
      </c>
      <c r="M269" s="11" t="s">
        <v>222</v>
      </c>
      <c r="N269" s="11" t="s">
        <v>170</v>
      </c>
      <c r="O269" s="11" t="s">
        <v>178</v>
      </c>
      <c r="P269" s="11" t="s">
        <v>312</v>
      </c>
      <c r="Q269" s="11"/>
      <c r="R269" s="11"/>
      <c r="S269" s="11" t="s">
        <v>312</v>
      </c>
      <c r="T269" s="11" t="s">
        <v>312</v>
      </c>
      <c r="U269" s="11" t="s">
        <v>312</v>
      </c>
      <c r="V269" s="11" t="s">
        <v>312</v>
      </c>
      <c r="W269" s="11" t="s">
        <v>312</v>
      </c>
      <c r="X269" s="259">
        <v>55</v>
      </c>
      <c r="Y269" s="12" t="s">
        <v>194</v>
      </c>
      <c r="Z269" s="190" t="s">
        <v>312</v>
      </c>
      <c r="AA269" s="48" t="s">
        <v>180</v>
      </c>
    </row>
    <row r="270" spans="1:27" ht="12.75">
      <c r="A270" s="233" t="s">
        <v>312</v>
      </c>
      <c r="B270" s="30" t="s">
        <v>217</v>
      </c>
      <c r="C270" s="2"/>
      <c r="D270" s="4">
        <v>75</v>
      </c>
      <c r="E270" s="2"/>
      <c r="F270" s="26"/>
      <c r="G270" s="290">
        <v>6832.5668716032005</v>
      </c>
      <c r="H270" s="43" t="s">
        <v>171</v>
      </c>
      <c r="I270" s="72" t="s">
        <v>481</v>
      </c>
      <c r="J270" s="11" t="s">
        <v>221</v>
      </c>
      <c r="K270" s="11" t="s">
        <v>175</v>
      </c>
      <c r="L270" s="11" t="s">
        <v>212</v>
      </c>
      <c r="M270" s="11" t="s">
        <v>222</v>
      </c>
      <c r="N270" s="11" t="s">
        <v>170</v>
      </c>
      <c r="O270" s="11" t="s">
        <v>178</v>
      </c>
      <c r="P270" s="11" t="s">
        <v>312</v>
      </c>
      <c r="Q270" s="11"/>
      <c r="R270" s="11"/>
      <c r="S270" s="11" t="s">
        <v>312</v>
      </c>
      <c r="T270" s="11" t="s">
        <v>312</v>
      </c>
      <c r="U270" s="11" t="s">
        <v>312</v>
      </c>
      <c r="V270" s="11" t="s">
        <v>312</v>
      </c>
      <c r="W270" s="11" t="s">
        <v>312</v>
      </c>
      <c r="X270" s="259">
        <v>65</v>
      </c>
      <c r="Y270" s="12" t="s">
        <v>194</v>
      </c>
      <c r="Z270" s="190" t="s">
        <v>312</v>
      </c>
      <c r="AA270" s="48" t="s">
        <v>180</v>
      </c>
    </row>
    <row r="271" spans="1:27" ht="12.75">
      <c r="A271" s="233" t="s">
        <v>312</v>
      </c>
      <c r="B271" s="30" t="s">
        <v>218</v>
      </c>
      <c r="C271" s="2"/>
      <c r="D271" s="4">
        <v>95</v>
      </c>
      <c r="E271" s="2"/>
      <c r="F271" s="26"/>
      <c r="G271" s="290">
        <v>7081.2786110976</v>
      </c>
      <c r="H271" s="43" t="s">
        <v>171</v>
      </c>
      <c r="I271" s="72" t="s">
        <v>481</v>
      </c>
      <c r="J271" s="11" t="s">
        <v>221</v>
      </c>
      <c r="K271" s="11" t="s">
        <v>175</v>
      </c>
      <c r="L271" s="11" t="s">
        <v>212</v>
      </c>
      <c r="M271" s="11" t="s">
        <v>222</v>
      </c>
      <c r="N271" s="11" t="s">
        <v>170</v>
      </c>
      <c r="O271" s="11" t="s">
        <v>178</v>
      </c>
      <c r="P271" s="11" t="s">
        <v>312</v>
      </c>
      <c r="Q271" s="11"/>
      <c r="R271" s="11"/>
      <c r="S271" s="11" t="s">
        <v>312</v>
      </c>
      <c r="T271" s="11" t="s">
        <v>312</v>
      </c>
      <c r="U271" s="11" t="s">
        <v>312</v>
      </c>
      <c r="V271" s="11" t="s">
        <v>312</v>
      </c>
      <c r="W271" s="11" t="s">
        <v>312</v>
      </c>
      <c r="X271" s="259">
        <v>65</v>
      </c>
      <c r="Y271" s="12" t="s">
        <v>194</v>
      </c>
      <c r="Z271" s="190" t="s">
        <v>312</v>
      </c>
      <c r="AA271" s="48" t="s">
        <v>180</v>
      </c>
    </row>
    <row r="272" spans="1:27" ht="12.75">
      <c r="A272" s="233" t="s">
        <v>312</v>
      </c>
      <c r="B272" s="30" t="s">
        <v>220</v>
      </c>
      <c r="C272" s="2"/>
      <c r="D272" s="4">
        <v>125</v>
      </c>
      <c r="E272" s="2"/>
      <c r="F272" s="26"/>
      <c r="G272" s="290">
        <v>7703.057959833602</v>
      </c>
      <c r="H272" s="43" t="s">
        <v>171</v>
      </c>
      <c r="I272" s="72" t="s">
        <v>481</v>
      </c>
      <c r="J272" s="11" t="s">
        <v>221</v>
      </c>
      <c r="K272" s="11" t="s">
        <v>175</v>
      </c>
      <c r="L272" s="11" t="s">
        <v>212</v>
      </c>
      <c r="M272" s="11" t="s">
        <v>222</v>
      </c>
      <c r="N272" s="11" t="s">
        <v>170</v>
      </c>
      <c r="O272" s="11" t="s">
        <v>178</v>
      </c>
      <c r="P272" s="11" t="s">
        <v>312</v>
      </c>
      <c r="Q272" s="11"/>
      <c r="R272" s="11"/>
      <c r="S272" s="11" t="s">
        <v>312</v>
      </c>
      <c r="T272" s="11" t="s">
        <v>312</v>
      </c>
      <c r="U272" s="11" t="s">
        <v>312</v>
      </c>
      <c r="V272" s="11" t="s">
        <v>312</v>
      </c>
      <c r="W272" s="11" t="s">
        <v>312</v>
      </c>
      <c r="X272" s="259">
        <v>65</v>
      </c>
      <c r="Y272" s="12" t="s">
        <v>194</v>
      </c>
      <c r="Z272" s="190" t="s">
        <v>312</v>
      </c>
      <c r="AA272" s="48" t="s">
        <v>180</v>
      </c>
    </row>
    <row r="273" spans="1:27" ht="12.75">
      <c r="A273" s="233" t="s">
        <v>312</v>
      </c>
      <c r="B273" s="30" t="s">
        <v>219</v>
      </c>
      <c r="C273" s="2"/>
      <c r="D273" s="4">
        <v>150</v>
      </c>
      <c r="E273" s="2"/>
      <c r="F273" s="26"/>
      <c r="G273" s="290">
        <v>8317.831344076802</v>
      </c>
      <c r="H273" s="43" t="s">
        <v>171</v>
      </c>
      <c r="I273" s="72" t="s">
        <v>481</v>
      </c>
      <c r="J273" s="11" t="s">
        <v>221</v>
      </c>
      <c r="K273" s="11" t="s">
        <v>175</v>
      </c>
      <c r="L273" s="11" t="s">
        <v>212</v>
      </c>
      <c r="M273" s="11" t="s">
        <v>222</v>
      </c>
      <c r="N273" s="11" t="s">
        <v>170</v>
      </c>
      <c r="O273" s="11" t="s">
        <v>178</v>
      </c>
      <c r="P273" s="11" t="s">
        <v>312</v>
      </c>
      <c r="Q273" s="11"/>
      <c r="R273" s="11"/>
      <c r="S273" s="11" t="s">
        <v>312</v>
      </c>
      <c r="T273" s="11" t="s">
        <v>312</v>
      </c>
      <c r="U273" s="11" t="s">
        <v>312</v>
      </c>
      <c r="V273" s="11" t="s">
        <v>312</v>
      </c>
      <c r="W273" s="11" t="s">
        <v>312</v>
      </c>
      <c r="X273" s="259">
        <v>65</v>
      </c>
      <c r="Y273" s="12" t="s">
        <v>194</v>
      </c>
      <c r="Z273" s="190" t="s">
        <v>312</v>
      </c>
      <c r="AA273" s="48" t="s">
        <v>180</v>
      </c>
    </row>
    <row r="274" spans="1:27" ht="12.75">
      <c r="A274" s="233" t="s">
        <v>312</v>
      </c>
      <c r="B274" s="30" t="s">
        <v>223</v>
      </c>
      <c r="C274" s="2"/>
      <c r="D274" s="4">
        <v>60</v>
      </c>
      <c r="E274" s="2"/>
      <c r="F274" s="26"/>
      <c r="G274" s="290">
        <v>7060.260717619201</v>
      </c>
      <c r="H274" s="43" t="s">
        <v>171</v>
      </c>
      <c r="I274" s="72" t="s">
        <v>481</v>
      </c>
      <c r="J274" s="11" t="s">
        <v>228</v>
      </c>
      <c r="K274" s="11" t="s">
        <v>175</v>
      </c>
      <c r="L274" s="11" t="s">
        <v>212</v>
      </c>
      <c r="M274" s="11" t="s">
        <v>226</v>
      </c>
      <c r="N274" s="11" t="s">
        <v>170</v>
      </c>
      <c r="O274" s="11" t="s">
        <v>178</v>
      </c>
      <c r="P274" s="11" t="s">
        <v>312</v>
      </c>
      <c r="Q274" s="11"/>
      <c r="R274" s="11"/>
      <c r="S274" s="11" t="s">
        <v>312</v>
      </c>
      <c r="T274" s="11" t="s">
        <v>312</v>
      </c>
      <c r="U274" s="11" t="s">
        <v>312</v>
      </c>
      <c r="V274" s="11" t="s">
        <v>312</v>
      </c>
      <c r="W274" s="11" t="s">
        <v>312</v>
      </c>
      <c r="X274" s="259">
        <v>65</v>
      </c>
      <c r="Y274" s="12" t="s">
        <v>194</v>
      </c>
      <c r="Z274" s="190" t="s">
        <v>312</v>
      </c>
      <c r="AA274" s="48" t="s">
        <v>180</v>
      </c>
    </row>
    <row r="275" spans="1:27" ht="12.75">
      <c r="A275" s="233" t="s">
        <v>312</v>
      </c>
      <c r="B275" s="30" t="s">
        <v>224</v>
      </c>
      <c r="C275" s="2"/>
      <c r="D275" s="4">
        <v>90</v>
      </c>
      <c r="E275" s="2"/>
      <c r="F275" s="26"/>
      <c r="G275" s="290">
        <v>8035.841273241601</v>
      </c>
      <c r="H275" s="43" t="s">
        <v>171</v>
      </c>
      <c r="I275" s="72" t="s">
        <v>481</v>
      </c>
      <c r="J275" s="11" t="s">
        <v>228</v>
      </c>
      <c r="K275" s="11" t="s">
        <v>175</v>
      </c>
      <c r="L275" s="11" t="s">
        <v>212</v>
      </c>
      <c r="M275" s="11" t="s">
        <v>226</v>
      </c>
      <c r="N275" s="11" t="s">
        <v>170</v>
      </c>
      <c r="O275" s="11" t="s">
        <v>178</v>
      </c>
      <c r="P275" s="11" t="s">
        <v>312</v>
      </c>
      <c r="Q275" s="11"/>
      <c r="R275" s="11"/>
      <c r="S275" s="11" t="s">
        <v>312</v>
      </c>
      <c r="T275" s="11" t="s">
        <v>312</v>
      </c>
      <c r="U275" s="11" t="s">
        <v>312</v>
      </c>
      <c r="V275" s="11" t="s">
        <v>312</v>
      </c>
      <c r="W275" s="11" t="s">
        <v>312</v>
      </c>
      <c r="X275" s="259">
        <v>65</v>
      </c>
      <c r="Y275" s="12" t="s">
        <v>194</v>
      </c>
      <c r="Z275" s="190" t="s">
        <v>312</v>
      </c>
      <c r="AA275" s="48" t="s">
        <v>180</v>
      </c>
    </row>
    <row r="276" spans="1:27" ht="12.75">
      <c r="A276" s="233" t="s">
        <v>312</v>
      </c>
      <c r="B276" s="30" t="s">
        <v>225</v>
      </c>
      <c r="C276" s="2"/>
      <c r="D276" s="4">
        <v>125</v>
      </c>
      <c r="E276" s="2"/>
      <c r="F276" s="26"/>
      <c r="G276" s="290">
        <v>9559.638550425601</v>
      </c>
      <c r="H276" s="43" t="s">
        <v>171</v>
      </c>
      <c r="I276" s="72" t="s">
        <v>481</v>
      </c>
      <c r="J276" s="11" t="s">
        <v>228</v>
      </c>
      <c r="K276" s="11" t="s">
        <v>175</v>
      </c>
      <c r="L276" s="11" t="s">
        <v>212</v>
      </c>
      <c r="M276" s="11" t="s">
        <v>226</v>
      </c>
      <c r="N276" s="11" t="s">
        <v>170</v>
      </c>
      <c r="O276" s="11" t="s">
        <v>178</v>
      </c>
      <c r="P276" s="11" t="s">
        <v>312</v>
      </c>
      <c r="Q276" s="11"/>
      <c r="R276" s="11"/>
      <c r="S276" s="11" t="s">
        <v>312</v>
      </c>
      <c r="T276" s="11" t="s">
        <v>312</v>
      </c>
      <c r="U276" s="11" t="s">
        <v>312</v>
      </c>
      <c r="V276" s="11" t="s">
        <v>312</v>
      </c>
      <c r="W276" s="11" t="s">
        <v>312</v>
      </c>
      <c r="X276" s="259">
        <v>65</v>
      </c>
      <c r="Y276" s="12" t="s">
        <v>194</v>
      </c>
      <c r="Z276" s="190" t="s">
        <v>312</v>
      </c>
      <c r="AA276" s="48" t="s">
        <v>180</v>
      </c>
    </row>
    <row r="277" spans="1:27" ht="12.75">
      <c r="A277" s="158" t="s">
        <v>312</v>
      </c>
      <c r="B277" s="30" t="s">
        <v>229</v>
      </c>
      <c r="C277" s="2"/>
      <c r="D277" s="4">
        <v>150</v>
      </c>
      <c r="E277" s="2"/>
      <c r="F277" s="26"/>
      <c r="G277" s="290">
        <v>12074.779803340803</v>
      </c>
      <c r="H277" s="43" t="s">
        <v>171</v>
      </c>
      <c r="I277" s="72" t="s">
        <v>481</v>
      </c>
      <c r="J277" s="11" t="s">
        <v>228</v>
      </c>
      <c r="K277" s="11" t="s">
        <v>175</v>
      </c>
      <c r="L277" s="11" t="s">
        <v>212</v>
      </c>
      <c r="M277" s="11" t="s">
        <v>226</v>
      </c>
      <c r="N277" s="11" t="s">
        <v>170</v>
      </c>
      <c r="O277" s="11" t="s">
        <v>178</v>
      </c>
      <c r="P277" s="11" t="s">
        <v>312</v>
      </c>
      <c r="Q277" s="11"/>
      <c r="R277" s="11"/>
      <c r="S277" s="11" t="s">
        <v>312</v>
      </c>
      <c r="T277" s="11" t="s">
        <v>312</v>
      </c>
      <c r="U277" s="11" t="s">
        <v>312</v>
      </c>
      <c r="V277" s="11" t="s">
        <v>312</v>
      </c>
      <c r="W277" s="11" t="s">
        <v>312</v>
      </c>
      <c r="X277" s="259">
        <v>85</v>
      </c>
      <c r="Y277" s="12" t="s">
        <v>194</v>
      </c>
      <c r="Z277" s="190" t="s">
        <v>312</v>
      </c>
      <c r="AA277" s="48" t="s">
        <v>180</v>
      </c>
    </row>
    <row r="278" spans="1:27" ht="12.75">
      <c r="A278" s="158" t="s">
        <v>312</v>
      </c>
      <c r="B278" s="30" t="s">
        <v>230</v>
      </c>
      <c r="C278" s="2"/>
      <c r="D278" s="4">
        <v>180</v>
      </c>
      <c r="E278" s="2"/>
      <c r="F278" s="26"/>
      <c r="G278" s="290">
        <v>12601.978631424</v>
      </c>
      <c r="H278" s="43" t="s">
        <v>171</v>
      </c>
      <c r="I278" s="72" t="s">
        <v>481</v>
      </c>
      <c r="J278" s="11" t="s">
        <v>228</v>
      </c>
      <c r="K278" s="11" t="s">
        <v>175</v>
      </c>
      <c r="L278" s="11" t="s">
        <v>212</v>
      </c>
      <c r="M278" s="11" t="s">
        <v>226</v>
      </c>
      <c r="N278" s="11" t="s">
        <v>170</v>
      </c>
      <c r="O278" s="11" t="s">
        <v>178</v>
      </c>
      <c r="P278" s="11" t="s">
        <v>312</v>
      </c>
      <c r="Q278" s="11"/>
      <c r="R278" s="11"/>
      <c r="S278" s="11" t="s">
        <v>312</v>
      </c>
      <c r="T278" s="11" t="s">
        <v>312</v>
      </c>
      <c r="U278" s="11" t="s">
        <v>312</v>
      </c>
      <c r="V278" s="11" t="s">
        <v>312</v>
      </c>
      <c r="W278" s="11" t="s">
        <v>312</v>
      </c>
      <c r="X278" s="259">
        <v>85</v>
      </c>
      <c r="Y278" s="12" t="s">
        <v>194</v>
      </c>
      <c r="Z278" s="190" t="s">
        <v>312</v>
      </c>
      <c r="AA278" s="48" t="s">
        <v>180</v>
      </c>
    </row>
    <row r="279" spans="1:27" ht="12.75">
      <c r="A279" s="158" t="s">
        <v>312</v>
      </c>
      <c r="B279" s="30" t="s">
        <v>230</v>
      </c>
      <c r="C279" s="2"/>
      <c r="D279" s="4">
        <v>200</v>
      </c>
      <c r="E279" s="2"/>
      <c r="F279" s="26"/>
      <c r="G279" s="290">
        <v>13409.4160392192</v>
      </c>
      <c r="H279" s="43" t="s">
        <v>171</v>
      </c>
      <c r="I279" s="72" t="s">
        <v>481</v>
      </c>
      <c r="J279" s="11" t="s">
        <v>228</v>
      </c>
      <c r="K279" s="11" t="s">
        <v>175</v>
      </c>
      <c r="L279" s="11" t="s">
        <v>212</v>
      </c>
      <c r="M279" s="11" t="s">
        <v>226</v>
      </c>
      <c r="N279" s="11" t="s">
        <v>170</v>
      </c>
      <c r="O279" s="11" t="s">
        <v>178</v>
      </c>
      <c r="P279" s="11" t="s">
        <v>312</v>
      </c>
      <c r="Q279" s="11"/>
      <c r="R279" s="11"/>
      <c r="S279" s="11" t="s">
        <v>312</v>
      </c>
      <c r="T279" s="11" t="s">
        <v>312</v>
      </c>
      <c r="U279" s="11" t="s">
        <v>312</v>
      </c>
      <c r="V279" s="11" t="s">
        <v>312</v>
      </c>
      <c r="W279" s="11" t="s">
        <v>312</v>
      </c>
      <c r="X279" s="259">
        <v>85</v>
      </c>
      <c r="Y279" s="12" t="s">
        <v>194</v>
      </c>
      <c r="Z279" s="190" t="s">
        <v>312</v>
      </c>
      <c r="AA279" s="48" t="s">
        <v>180</v>
      </c>
    </row>
    <row r="280" spans="1:27" ht="12.75">
      <c r="A280" s="233" t="s">
        <v>312</v>
      </c>
      <c r="B280" s="30" t="s">
        <v>231</v>
      </c>
      <c r="C280" s="2"/>
      <c r="D280" s="2">
        <v>90</v>
      </c>
      <c r="E280" s="2"/>
      <c r="F280" s="26"/>
      <c r="G280" s="290">
        <v>9428.276716185603</v>
      </c>
      <c r="H280" s="43" t="s">
        <v>171</v>
      </c>
      <c r="I280" s="72" t="s">
        <v>481</v>
      </c>
      <c r="J280" s="11" t="s">
        <v>235</v>
      </c>
      <c r="K280" s="11" t="s">
        <v>175</v>
      </c>
      <c r="L280" s="11" t="s">
        <v>212</v>
      </c>
      <c r="M280" s="11" t="s">
        <v>227</v>
      </c>
      <c r="N280" s="11" t="s">
        <v>170</v>
      </c>
      <c r="O280" s="11" t="s">
        <v>178</v>
      </c>
      <c r="P280" s="11" t="s">
        <v>312</v>
      </c>
      <c r="Q280" s="11"/>
      <c r="R280" s="11"/>
      <c r="S280" s="11" t="s">
        <v>312</v>
      </c>
      <c r="T280" s="11" t="s">
        <v>312</v>
      </c>
      <c r="U280" s="11" t="s">
        <v>312</v>
      </c>
      <c r="V280" s="11" t="s">
        <v>312</v>
      </c>
      <c r="W280" s="11" t="s">
        <v>312</v>
      </c>
      <c r="X280" s="259">
        <v>85</v>
      </c>
      <c r="Y280" s="12" t="s">
        <v>194</v>
      </c>
      <c r="Z280" s="190" t="s">
        <v>312</v>
      </c>
      <c r="AA280" s="65" t="s">
        <v>312</v>
      </c>
    </row>
    <row r="281" spans="1:27" ht="12.75">
      <c r="A281" s="233" t="s">
        <v>312</v>
      </c>
      <c r="B281" s="30" t="s">
        <v>232</v>
      </c>
      <c r="C281" s="2"/>
      <c r="D281" s="2">
        <v>120</v>
      </c>
      <c r="E281" s="2"/>
      <c r="F281" s="26"/>
      <c r="G281" s="290">
        <v>10500.189283584</v>
      </c>
      <c r="H281" s="43" t="s">
        <v>171</v>
      </c>
      <c r="I281" s="72" t="s">
        <v>481</v>
      </c>
      <c r="J281" s="11" t="s">
        <v>235</v>
      </c>
      <c r="K281" s="11" t="s">
        <v>175</v>
      </c>
      <c r="L281" s="11" t="s">
        <v>212</v>
      </c>
      <c r="M281" s="11" t="s">
        <v>227</v>
      </c>
      <c r="N281" s="11" t="s">
        <v>170</v>
      </c>
      <c r="O281" s="11" t="s">
        <v>178</v>
      </c>
      <c r="P281" s="11" t="s">
        <v>312</v>
      </c>
      <c r="Q281" s="11"/>
      <c r="R281" s="11"/>
      <c r="S281" s="11" t="s">
        <v>312</v>
      </c>
      <c r="T281" s="11" t="s">
        <v>312</v>
      </c>
      <c r="U281" s="11" t="s">
        <v>312</v>
      </c>
      <c r="V281" s="11" t="s">
        <v>312</v>
      </c>
      <c r="W281" s="11" t="s">
        <v>312</v>
      </c>
      <c r="X281" s="259">
        <v>85</v>
      </c>
      <c r="Y281" s="12" t="s">
        <v>194</v>
      </c>
      <c r="Z281" s="190" t="s">
        <v>312</v>
      </c>
      <c r="AA281" s="65" t="s">
        <v>312</v>
      </c>
    </row>
    <row r="282" spans="1:27" ht="12.75">
      <c r="A282" s="233" t="s">
        <v>312</v>
      </c>
      <c r="B282" s="30" t="s">
        <v>233</v>
      </c>
      <c r="C282" s="2"/>
      <c r="D282" s="2">
        <v>150</v>
      </c>
      <c r="E282" s="2"/>
      <c r="F282" s="26"/>
      <c r="G282" s="290">
        <v>12204.390146457603</v>
      </c>
      <c r="H282" s="43" t="s">
        <v>171</v>
      </c>
      <c r="I282" s="72" t="s">
        <v>481</v>
      </c>
      <c r="J282" s="11" t="s">
        <v>235</v>
      </c>
      <c r="K282" s="11" t="s">
        <v>175</v>
      </c>
      <c r="L282" s="11" t="s">
        <v>212</v>
      </c>
      <c r="M282" s="11" t="s">
        <v>227</v>
      </c>
      <c r="N282" s="11" t="s">
        <v>170</v>
      </c>
      <c r="O282" s="11" t="s">
        <v>178</v>
      </c>
      <c r="P282" s="11" t="s">
        <v>312</v>
      </c>
      <c r="Q282" s="11"/>
      <c r="R282" s="11"/>
      <c r="S282" s="11" t="s">
        <v>312</v>
      </c>
      <c r="T282" s="11" t="s">
        <v>312</v>
      </c>
      <c r="U282" s="11" t="s">
        <v>312</v>
      </c>
      <c r="V282" s="11" t="s">
        <v>312</v>
      </c>
      <c r="W282" s="11" t="s">
        <v>312</v>
      </c>
      <c r="X282" s="259">
        <v>85</v>
      </c>
      <c r="Y282" s="12" t="s">
        <v>194</v>
      </c>
      <c r="Z282" s="190" t="s">
        <v>312</v>
      </c>
      <c r="AA282" s="65" t="s">
        <v>312</v>
      </c>
    </row>
    <row r="283" spans="1:27" ht="13.5" thickBot="1">
      <c r="A283" s="233" t="s">
        <v>312</v>
      </c>
      <c r="B283" s="133" t="s">
        <v>234</v>
      </c>
      <c r="C283" s="17"/>
      <c r="D283" s="17">
        <v>180</v>
      </c>
      <c r="E283" s="17"/>
      <c r="F283" s="27"/>
      <c r="G283" s="291">
        <v>13421.676477081603</v>
      </c>
      <c r="H283" s="45" t="s">
        <v>171</v>
      </c>
      <c r="I283" s="101" t="s">
        <v>481</v>
      </c>
      <c r="J283" s="18" t="s">
        <v>235</v>
      </c>
      <c r="K283" s="18" t="s">
        <v>175</v>
      </c>
      <c r="L283" s="18" t="s">
        <v>212</v>
      </c>
      <c r="M283" s="18" t="s">
        <v>227</v>
      </c>
      <c r="N283" s="18" t="s">
        <v>170</v>
      </c>
      <c r="O283" s="18" t="s">
        <v>178</v>
      </c>
      <c r="P283" s="18" t="s">
        <v>312</v>
      </c>
      <c r="Q283" s="18"/>
      <c r="R283" s="18"/>
      <c r="S283" s="18" t="s">
        <v>312</v>
      </c>
      <c r="T283" s="18" t="s">
        <v>312</v>
      </c>
      <c r="U283" s="18" t="s">
        <v>312</v>
      </c>
      <c r="V283" s="18" t="s">
        <v>312</v>
      </c>
      <c r="W283" s="18" t="s">
        <v>312</v>
      </c>
      <c r="X283" s="261">
        <v>85</v>
      </c>
      <c r="Y283" s="19" t="s">
        <v>194</v>
      </c>
      <c r="Z283" s="188" t="s">
        <v>312</v>
      </c>
      <c r="AA283" s="66" t="s">
        <v>312</v>
      </c>
    </row>
    <row r="284" spans="1:27" ht="12.75">
      <c r="A284" s="158" t="s">
        <v>312</v>
      </c>
      <c r="B284" s="132" t="s">
        <v>236</v>
      </c>
      <c r="C284" s="14"/>
      <c r="D284" s="22">
        <v>0.5</v>
      </c>
      <c r="E284" s="14"/>
      <c r="F284" s="25"/>
      <c r="G284" s="289">
        <v>1430.9682476544003</v>
      </c>
      <c r="H284" s="41" t="s">
        <v>246</v>
      </c>
      <c r="I284" s="71">
        <v>400</v>
      </c>
      <c r="J284" s="15" t="s">
        <v>237</v>
      </c>
      <c r="K284" s="15" t="s">
        <v>175</v>
      </c>
      <c r="L284" s="15" t="s">
        <v>212</v>
      </c>
      <c r="M284" s="15" t="s">
        <v>238</v>
      </c>
      <c r="N284" s="15" t="s">
        <v>174</v>
      </c>
      <c r="O284" s="15" t="s">
        <v>178</v>
      </c>
      <c r="P284" s="15" t="s">
        <v>312</v>
      </c>
      <c r="Q284" s="15"/>
      <c r="R284" s="15"/>
      <c r="S284" s="15" t="s">
        <v>312</v>
      </c>
      <c r="T284" s="15" t="s">
        <v>312</v>
      </c>
      <c r="U284" s="15" t="s">
        <v>312</v>
      </c>
      <c r="V284" s="15" t="s">
        <v>312</v>
      </c>
      <c r="W284" s="15" t="s">
        <v>312</v>
      </c>
      <c r="X284" s="258" t="s">
        <v>312</v>
      </c>
      <c r="Y284" s="15" t="s">
        <v>312</v>
      </c>
      <c r="Z284" s="15" t="s">
        <v>312</v>
      </c>
      <c r="AA284" s="47" t="s">
        <v>180</v>
      </c>
    </row>
    <row r="285" spans="1:27" ht="12.75">
      <c r="A285" s="158" t="s">
        <v>312</v>
      </c>
      <c r="B285" s="30" t="s">
        <v>239</v>
      </c>
      <c r="C285" s="2"/>
      <c r="D285" s="4">
        <v>1</v>
      </c>
      <c r="E285" s="2"/>
      <c r="F285" s="26"/>
      <c r="G285" s="290">
        <v>1790.0239279104</v>
      </c>
      <c r="H285" s="43" t="s">
        <v>246</v>
      </c>
      <c r="I285" s="72">
        <v>400</v>
      </c>
      <c r="J285" s="11" t="s">
        <v>237</v>
      </c>
      <c r="K285" s="11" t="s">
        <v>175</v>
      </c>
      <c r="L285" s="11" t="s">
        <v>212</v>
      </c>
      <c r="M285" s="11" t="s">
        <v>238</v>
      </c>
      <c r="N285" s="11" t="s">
        <v>174</v>
      </c>
      <c r="O285" s="11" t="s">
        <v>178</v>
      </c>
      <c r="P285" s="11" t="s">
        <v>312</v>
      </c>
      <c r="Q285" s="11"/>
      <c r="R285" s="11"/>
      <c r="S285" s="11" t="s">
        <v>312</v>
      </c>
      <c r="T285" s="11" t="s">
        <v>312</v>
      </c>
      <c r="U285" s="11" t="s">
        <v>312</v>
      </c>
      <c r="V285" s="11" t="s">
        <v>312</v>
      </c>
      <c r="W285" s="11" t="s">
        <v>312</v>
      </c>
      <c r="X285" s="259" t="s">
        <v>312</v>
      </c>
      <c r="Y285" s="11" t="s">
        <v>312</v>
      </c>
      <c r="Z285" s="11" t="s">
        <v>312</v>
      </c>
      <c r="AA285" s="48" t="s">
        <v>180</v>
      </c>
    </row>
    <row r="286" spans="1:27" ht="12.75">
      <c r="A286" s="158" t="s">
        <v>312</v>
      </c>
      <c r="B286" s="30" t="s">
        <v>240</v>
      </c>
      <c r="C286" s="2"/>
      <c r="D286" s="4">
        <v>1.5</v>
      </c>
      <c r="E286" s="2"/>
      <c r="F286" s="26"/>
      <c r="G286" s="290">
        <v>2233.15118208</v>
      </c>
      <c r="H286" s="43" t="s">
        <v>246</v>
      </c>
      <c r="I286" s="72">
        <v>400</v>
      </c>
      <c r="J286" s="11" t="s">
        <v>237</v>
      </c>
      <c r="K286" s="11" t="s">
        <v>175</v>
      </c>
      <c r="L286" s="11" t="s">
        <v>212</v>
      </c>
      <c r="M286" s="11" t="s">
        <v>238</v>
      </c>
      <c r="N286" s="11" t="s">
        <v>174</v>
      </c>
      <c r="O286" s="11" t="s">
        <v>178</v>
      </c>
      <c r="P286" s="11" t="s">
        <v>312</v>
      </c>
      <c r="Q286" s="11"/>
      <c r="R286" s="11"/>
      <c r="S286" s="11" t="s">
        <v>312</v>
      </c>
      <c r="T286" s="11" t="s">
        <v>312</v>
      </c>
      <c r="U286" s="11" t="s">
        <v>312</v>
      </c>
      <c r="V286" s="11" t="s">
        <v>312</v>
      </c>
      <c r="W286" s="11" t="s">
        <v>312</v>
      </c>
      <c r="X286" s="259" t="s">
        <v>312</v>
      </c>
      <c r="Y286" s="11" t="s">
        <v>312</v>
      </c>
      <c r="Z286" s="11" t="s">
        <v>312</v>
      </c>
      <c r="AA286" s="48" t="s">
        <v>180</v>
      </c>
    </row>
    <row r="287" spans="1:27" ht="12.75">
      <c r="A287" s="158" t="s">
        <v>312</v>
      </c>
      <c r="B287" s="30" t="s">
        <v>241</v>
      </c>
      <c r="C287" s="2"/>
      <c r="D287" s="4">
        <v>2</v>
      </c>
      <c r="E287" s="2"/>
      <c r="F287" s="26"/>
      <c r="G287" s="290">
        <v>2529.1531819008005</v>
      </c>
      <c r="H287" s="43" t="s">
        <v>246</v>
      </c>
      <c r="I287" s="72">
        <v>400</v>
      </c>
      <c r="J287" s="11" t="s">
        <v>237</v>
      </c>
      <c r="K287" s="11" t="s">
        <v>175</v>
      </c>
      <c r="L287" s="11" t="s">
        <v>212</v>
      </c>
      <c r="M287" s="11" t="s">
        <v>238</v>
      </c>
      <c r="N287" s="11" t="s">
        <v>174</v>
      </c>
      <c r="O287" s="11" t="s">
        <v>178</v>
      </c>
      <c r="P287" s="11" t="s">
        <v>312</v>
      </c>
      <c r="Q287" s="11"/>
      <c r="R287" s="11"/>
      <c r="S287" s="11" t="s">
        <v>312</v>
      </c>
      <c r="T287" s="11" t="s">
        <v>312</v>
      </c>
      <c r="U287" s="11" t="s">
        <v>312</v>
      </c>
      <c r="V287" s="11" t="s">
        <v>312</v>
      </c>
      <c r="W287" s="11" t="s">
        <v>312</v>
      </c>
      <c r="X287" s="259" t="s">
        <v>312</v>
      </c>
      <c r="Y287" s="11" t="s">
        <v>312</v>
      </c>
      <c r="Z287" s="11" t="s">
        <v>312</v>
      </c>
      <c r="AA287" s="48" t="s">
        <v>180</v>
      </c>
    </row>
    <row r="288" spans="1:27" ht="12.75">
      <c r="A288" s="158" t="s">
        <v>312</v>
      </c>
      <c r="B288" s="30" t="s">
        <v>242</v>
      </c>
      <c r="C288" s="2"/>
      <c r="D288" s="4">
        <v>3</v>
      </c>
      <c r="E288" s="2"/>
      <c r="F288" s="26"/>
      <c r="G288" s="290">
        <v>2889.9603532800006</v>
      </c>
      <c r="H288" s="43" t="s">
        <v>246</v>
      </c>
      <c r="I288" s="72">
        <v>400</v>
      </c>
      <c r="J288" s="11" t="s">
        <v>237</v>
      </c>
      <c r="K288" s="11" t="s">
        <v>175</v>
      </c>
      <c r="L288" s="11" t="s">
        <v>212</v>
      </c>
      <c r="M288" s="11" t="s">
        <v>238</v>
      </c>
      <c r="N288" s="11" t="s">
        <v>174</v>
      </c>
      <c r="O288" s="11" t="s">
        <v>178</v>
      </c>
      <c r="P288" s="11" t="s">
        <v>312</v>
      </c>
      <c r="Q288" s="11"/>
      <c r="R288" s="11"/>
      <c r="S288" s="11" t="s">
        <v>312</v>
      </c>
      <c r="T288" s="11" t="s">
        <v>312</v>
      </c>
      <c r="U288" s="11" t="s">
        <v>312</v>
      </c>
      <c r="V288" s="11" t="s">
        <v>312</v>
      </c>
      <c r="W288" s="11" t="s">
        <v>312</v>
      </c>
      <c r="X288" s="259" t="s">
        <v>312</v>
      </c>
      <c r="Y288" s="11" t="s">
        <v>312</v>
      </c>
      <c r="Z288" s="11" t="s">
        <v>312</v>
      </c>
      <c r="AA288" s="48" t="s">
        <v>180</v>
      </c>
    </row>
    <row r="289" spans="1:27" ht="12.75">
      <c r="A289" s="158" t="s">
        <v>312</v>
      </c>
      <c r="B289" s="30" t="s">
        <v>243</v>
      </c>
      <c r="C289" s="2"/>
      <c r="D289" s="4">
        <v>4</v>
      </c>
      <c r="E289" s="2"/>
      <c r="F289" s="26"/>
      <c r="G289" s="290">
        <v>3688.6403054592</v>
      </c>
      <c r="H289" s="43" t="s">
        <v>246</v>
      </c>
      <c r="I289" s="72">
        <v>400</v>
      </c>
      <c r="J289" s="11" t="s">
        <v>237</v>
      </c>
      <c r="K289" s="11" t="s">
        <v>175</v>
      </c>
      <c r="L289" s="11" t="s">
        <v>212</v>
      </c>
      <c r="M289" s="11" t="s">
        <v>238</v>
      </c>
      <c r="N289" s="11" t="s">
        <v>174</v>
      </c>
      <c r="O289" s="11" t="s">
        <v>178</v>
      </c>
      <c r="P289" s="11" t="s">
        <v>312</v>
      </c>
      <c r="Q289" s="11"/>
      <c r="R289" s="11"/>
      <c r="S289" s="11" t="s">
        <v>312</v>
      </c>
      <c r="T289" s="11" t="s">
        <v>312</v>
      </c>
      <c r="U289" s="11" t="s">
        <v>312</v>
      </c>
      <c r="V289" s="11" t="s">
        <v>312</v>
      </c>
      <c r="W289" s="11" t="s">
        <v>312</v>
      </c>
      <c r="X289" s="259" t="s">
        <v>312</v>
      </c>
      <c r="Y289" s="11" t="s">
        <v>312</v>
      </c>
      <c r="Z289" s="11" t="s">
        <v>312</v>
      </c>
      <c r="AA289" s="48" t="s">
        <v>180</v>
      </c>
    </row>
    <row r="290" spans="1:27" ht="12.75">
      <c r="A290" s="158" t="s">
        <v>312</v>
      </c>
      <c r="B290" s="30" t="s">
        <v>244</v>
      </c>
      <c r="C290" s="2"/>
      <c r="D290" s="4">
        <v>0.5</v>
      </c>
      <c r="E290" s="2"/>
      <c r="F290" s="26"/>
      <c r="G290" s="290">
        <v>4415.509121587201</v>
      </c>
      <c r="H290" s="43" t="s">
        <v>246</v>
      </c>
      <c r="I290" s="72">
        <v>400</v>
      </c>
      <c r="J290" s="11" t="s">
        <v>237</v>
      </c>
      <c r="K290" s="11" t="s">
        <v>175</v>
      </c>
      <c r="L290" s="11" t="s">
        <v>212</v>
      </c>
      <c r="M290" s="11" t="s">
        <v>238</v>
      </c>
      <c r="N290" s="11" t="s">
        <v>174</v>
      </c>
      <c r="O290" s="11" t="s">
        <v>178</v>
      </c>
      <c r="P290" s="11" t="s">
        <v>312</v>
      </c>
      <c r="Q290" s="11"/>
      <c r="R290" s="11"/>
      <c r="S290" s="11" t="s">
        <v>312</v>
      </c>
      <c r="T290" s="11" t="s">
        <v>312</v>
      </c>
      <c r="U290" s="11" t="s">
        <v>312</v>
      </c>
      <c r="V290" s="11" t="s">
        <v>312</v>
      </c>
      <c r="W290" s="11" t="s">
        <v>312</v>
      </c>
      <c r="X290" s="259" t="s">
        <v>312</v>
      </c>
      <c r="Y290" s="11" t="s">
        <v>312</v>
      </c>
      <c r="Z290" s="11" t="s">
        <v>312</v>
      </c>
      <c r="AA290" s="48" t="s">
        <v>180</v>
      </c>
    </row>
    <row r="291" spans="1:27" ht="13.5" thickBot="1">
      <c r="A291" s="158" t="s">
        <v>312</v>
      </c>
      <c r="B291" s="133" t="s">
        <v>245</v>
      </c>
      <c r="C291" s="17"/>
      <c r="D291" s="23">
        <v>7</v>
      </c>
      <c r="E291" s="17"/>
      <c r="F291" s="27"/>
      <c r="G291" s="291">
        <v>6704.7080196096</v>
      </c>
      <c r="H291" s="45" t="s">
        <v>246</v>
      </c>
      <c r="I291" s="101">
        <v>400</v>
      </c>
      <c r="J291" s="18" t="s">
        <v>237</v>
      </c>
      <c r="K291" s="18" t="s">
        <v>175</v>
      </c>
      <c r="L291" s="18" t="s">
        <v>212</v>
      </c>
      <c r="M291" s="18" t="s">
        <v>238</v>
      </c>
      <c r="N291" s="18" t="s">
        <v>174</v>
      </c>
      <c r="O291" s="18" t="s">
        <v>178</v>
      </c>
      <c r="P291" s="18" t="s">
        <v>312</v>
      </c>
      <c r="Q291" s="18"/>
      <c r="R291" s="18"/>
      <c r="S291" s="18" t="s">
        <v>312</v>
      </c>
      <c r="T291" s="18" t="s">
        <v>312</v>
      </c>
      <c r="U291" s="18" t="s">
        <v>312</v>
      </c>
      <c r="V291" s="18" t="s">
        <v>312</v>
      </c>
      <c r="W291" s="18" t="s">
        <v>312</v>
      </c>
      <c r="X291" s="261" t="s">
        <v>312</v>
      </c>
      <c r="Y291" s="18" t="s">
        <v>312</v>
      </c>
      <c r="Z291" s="18" t="s">
        <v>312</v>
      </c>
      <c r="AA291" s="49" t="s">
        <v>180</v>
      </c>
    </row>
    <row r="292" spans="1:27" ht="12.75">
      <c r="A292" s="158" t="s">
        <v>312</v>
      </c>
      <c r="B292" s="132" t="s">
        <v>247</v>
      </c>
      <c r="C292" s="14"/>
      <c r="D292" s="22">
        <v>5</v>
      </c>
      <c r="E292" s="14"/>
      <c r="F292" s="25"/>
      <c r="G292" s="289">
        <v>7035.739841894401</v>
      </c>
      <c r="H292" s="41" t="s">
        <v>246</v>
      </c>
      <c r="I292" s="71">
        <v>400</v>
      </c>
      <c r="J292" s="15" t="s">
        <v>252</v>
      </c>
      <c r="K292" s="15" t="s">
        <v>175</v>
      </c>
      <c r="L292" s="15" t="s">
        <v>212</v>
      </c>
      <c r="M292" s="15" t="s">
        <v>253</v>
      </c>
      <c r="N292" s="15" t="s">
        <v>174</v>
      </c>
      <c r="O292" s="15" t="s">
        <v>178</v>
      </c>
      <c r="P292" s="15" t="s">
        <v>312</v>
      </c>
      <c r="Q292" s="15"/>
      <c r="R292" s="15"/>
      <c r="S292" s="15" t="s">
        <v>312</v>
      </c>
      <c r="T292" s="15" t="s">
        <v>312</v>
      </c>
      <c r="U292" s="15" t="s">
        <v>312</v>
      </c>
      <c r="V292" s="15" t="s">
        <v>312</v>
      </c>
      <c r="W292" s="15" t="s">
        <v>312</v>
      </c>
      <c r="X292" s="258" t="s">
        <v>312</v>
      </c>
      <c r="Y292" s="15" t="s">
        <v>312</v>
      </c>
      <c r="Z292" s="15" t="s">
        <v>312</v>
      </c>
      <c r="AA292" s="47" t="s">
        <v>180</v>
      </c>
    </row>
    <row r="293" spans="1:27" ht="12.75">
      <c r="A293" s="158" t="s">
        <v>312</v>
      </c>
      <c r="B293" s="30" t="s">
        <v>248</v>
      </c>
      <c r="C293" s="2"/>
      <c r="D293" s="4">
        <v>10</v>
      </c>
      <c r="E293" s="2"/>
      <c r="F293" s="26"/>
      <c r="G293" s="290">
        <v>10666.580940288002</v>
      </c>
      <c r="H293" s="43" t="s">
        <v>246</v>
      </c>
      <c r="I293" s="72">
        <v>400</v>
      </c>
      <c r="J293" s="11" t="s">
        <v>252</v>
      </c>
      <c r="K293" s="11" t="s">
        <v>175</v>
      </c>
      <c r="L293" s="11" t="s">
        <v>212</v>
      </c>
      <c r="M293" s="11" t="s">
        <v>253</v>
      </c>
      <c r="N293" s="11" t="s">
        <v>174</v>
      </c>
      <c r="O293" s="11" t="s">
        <v>178</v>
      </c>
      <c r="P293" s="11" t="s">
        <v>312</v>
      </c>
      <c r="Q293" s="11"/>
      <c r="R293" s="11"/>
      <c r="S293" s="11" t="s">
        <v>312</v>
      </c>
      <c r="T293" s="11" t="s">
        <v>312</v>
      </c>
      <c r="U293" s="11" t="s">
        <v>312</v>
      </c>
      <c r="V293" s="11" t="s">
        <v>312</v>
      </c>
      <c r="W293" s="11" t="s">
        <v>312</v>
      </c>
      <c r="X293" s="259" t="s">
        <v>312</v>
      </c>
      <c r="Y293" s="11" t="s">
        <v>312</v>
      </c>
      <c r="Z293" s="11" t="s">
        <v>312</v>
      </c>
      <c r="AA293" s="48" t="s">
        <v>180</v>
      </c>
    </row>
    <row r="294" spans="1:27" ht="12.75">
      <c r="A294" s="158" t="s">
        <v>312</v>
      </c>
      <c r="B294" s="30" t="s">
        <v>249</v>
      </c>
      <c r="C294" s="2"/>
      <c r="D294" s="4">
        <v>15</v>
      </c>
      <c r="E294" s="2"/>
      <c r="F294" s="26"/>
      <c r="G294" s="290">
        <v>14449.801766400004</v>
      </c>
      <c r="H294" s="43" t="s">
        <v>246</v>
      </c>
      <c r="I294" s="72">
        <v>400</v>
      </c>
      <c r="J294" s="11" t="s">
        <v>252</v>
      </c>
      <c r="K294" s="11" t="s">
        <v>175</v>
      </c>
      <c r="L294" s="11" t="s">
        <v>212</v>
      </c>
      <c r="M294" s="11" t="s">
        <v>253</v>
      </c>
      <c r="N294" s="11" t="s">
        <v>174</v>
      </c>
      <c r="O294" s="11" t="s">
        <v>178</v>
      </c>
      <c r="P294" s="11" t="s">
        <v>312</v>
      </c>
      <c r="Q294" s="11"/>
      <c r="R294" s="11"/>
      <c r="S294" s="11" t="s">
        <v>312</v>
      </c>
      <c r="T294" s="11" t="s">
        <v>312</v>
      </c>
      <c r="U294" s="11" t="s">
        <v>312</v>
      </c>
      <c r="V294" s="11" t="s">
        <v>312</v>
      </c>
      <c r="W294" s="11" t="s">
        <v>312</v>
      </c>
      <c r="X294" s="259" t="s">
        <v>312</v>
      </c>
      <c r="Y294" s="11" t="s">
        <v>312</v>
      </c>
      <c r="Z294" s="11" t="s">
        <v>312</v>
      </c>
      <c r="AA294" s="48" t="s">
        <v>180</v>
      </c>
    </row>
    <row r="295" spans="1:27" ht="12.75">
      <c r="A295" s="158" t="s">
        <v>312</v>
      </c>
      <c r="B295" s="30" t="s">
        <v>250</v>
      </c>
      <c r="C295" s="2"/>
      <c r="D295" s="4">
        <v>20</v>
      </c>
      <c r="E295" s="2"/>
      <c r="F295" s="26"/>
      <c r="G295" s="290">
        <v>18909.098166067208</v>
      </c>
      <c r="H295" s="43" t="s">
        <v>246</v>
      </c>
      <c r="I295" s="72">
        <v>400</v>
      </c>
      <c r="J295" s="11" t="s">
        <v>252</v>
      </c>
      <c r="K295" s="11" t="s">
        <v>175</v>
      </c>
      <c r="L295" s="11" t="s">
        <v>212</v>
      </c>
      <c r="M295" s="11" t="s">
        <v>253</v>
      </c>
      <c r="N295" s="11" t="s">
        <v>174</v>
      </c>
      <c r="O295" s="11" t="s">
        <v>178</v>
      </c>
      <c r="P295" s="11" t="s">
        <v>312</v>
      </c>
      <c r="Q295" s="11"/>
      <c r="R295" s="11"/>
      <c r="S295" s="11" t="s">
        <v>312</v>
      </c>
      <c r="T295" s="11" t="s">
        <v>312</v>
      </c>
      <c r="U295" s="11" t="s">
        <v>312</v>
      </c>
      <c r="V295" s="11" t="s">
        <v>312</v>
      </c>
      <c r="W295" s="11" t="s">
        <v>312</v>
      </c>
      <c r="X295" s="259" t="s">
        <v>312</v>
      </c>
      <c r="Y295" s="11" t="s">
        <v>312</v>
      </c>
      <c r="Z295" s="11" t="s">
        <v>312</v>
      </c>
      <c r="AA295" s="48" t="s">
        <v>180</v>
      </c>
    </row>
    <row r="296" spans="1:27" ht="13.5" thickBot="1">
      <c r="A296" s="158" t="s">
        <v>312</v>
      </c>
      <c r="B296" s="137" t="s">
        <v>251</v>
      </c>
      <c r="C296" s="21"/>
      <c r="D296" s="111">
        <v>25</v>
      </c>
      <c r="E296" s="21"/>
      <c r="F296" s="67"/>
      <c r="G296" s="292">
        <v>23955.14409200641</v>
      </c>
      <c r="H296" s="90" t="s">
        <v>246</v>
      </c>
      <c r="I296" s="83">
        <v>400</v>
      </c>
      <c r="J296" s="68" t="s">
        <v>252</v>
      </c>
      <c r="K296" s="68" t="s">
        <v>175</v>
      </c>
      <c r="L296" s="68" t="s">
        <v>212</v>
      </c>
      <c r="M296" s="68" t="s">
        <v>253</v>
      </c>
      <c r="N296" s="68" t="s">
        <v>174</v>
      </c>
      <c r="O296" s="68" t="s">
        <v>178</v>
      </c>
      <c r="P296" s="68" t="s">
        <v>312</v>
      </c>
      <c r="Q296" s="68"/>
      <c r="R296" s="68"/>
      <c r="S296" s="68" t="s">
        <v>312</v>
      </c>
      <c r="T296" s="68" t="s">
        <v>312</v>
      </c>
      <c r="U296" s="68" t="s">
        <v>312</v>
      </c>
      <c r="V296" s="68" t="s">
        <v>312</v>
      </c>
      <c r="W296" s="68" t="s">
        <v>312</v>
      </c>
      <c r="X296" s="265" t="s">
        <v>312</v>
      </c>
      <c r="Y296" s="68" t="s">
        <v>312</v>
      </c>
      <c r="Z296" s="68" t="s">
        <v>312</v>
      </c>
      <c r="AA296" s="80" t="s">
        <v>180</v>
      </c>
    </row>
    <row r="297" spans="1:27" ht="12.75">
      <c r="A297" s="201" t="s">
        <v>393</v>
      </c>
      <c r="B297" s="22" t="s">
        <v>338</v>
      </c>
      <c r="C297" s="14">
        <v>972</v>
      </c>
      <c r="D297" s="22">
        <v>900</v>
      </c>
      <c r="E297" s="14" t="s">
        <v>312</v>
      </c>
      <c r="F297" s="25" t="s">
        <v>312</v>
      </c>
      <c r="G297" s="289">
        <v>49063.05331200001</v>
      </c>
      <c r="H297" s="71" t="s">
        <v>171</v>
      </c>
      <c r="I297" s="15">
        <v>3000</v>
      </c>
      <c r="J297" s="15" t="s">
        <v>197</v>
      </c>
      <c r="K297" s="15" t="s">
        <v>175</v>
      </c>
      <c r="L297" s="15" t="s">
        <v>286</v>
      </c>
      <c r="M297" s="15" t="s">
        <v>176</v>
      </c>
      <c r="N297" s="15" t="s">
        <v>170</v>
      </c>
      <c r="O297" s="15" t="s">
        <v>178</v>
      </c>
      <c r="P297" s="15" t="s">
        <v>312</v>
      </c>
      <c r="Q297" s="15"/>
      <c r="R297" s="15"/>
      <c r="S297" s="15" t="s">
        <v>312</v>
      </c>
      <c r="T297" s="15" t="s">
        <v>312</v>
      </c>
      <c r="U297" s="15" t="s">
        <v>312</v>
      </c>
      <c r="V297" s="15" t="s">
        <v>312</v>
      </c>
      <c r="W297" s="15" t="s">
        <v>312</v>
      </c>
      <c r="X297" s="258">
        <v>110</v>
      </c>
      <c r="Y297" s="15" t="s">
        <v>194</v>
      </c>
      <c r="Z297" s="25" t="s">
        <v>312</v>
      </c>
      <c r="AA297" s="143" t="s">
        <v>180</v>
      </c>
    </row>
    <row r="298" spans="1:27" ht="12.75">
      <c r="A298" s="196" t="s">
        <v>393</v>
      </c>
      <c r="B298" s="4" t="s">
        <v>339</v>
      </c>
      <c r="C298" s="2">
        <v>1080</v>
      </c>
      <c r="D298" s="4">
        <v>1000</v>
      </c>
      <c r="E298" s="2" t="s">
        <v>312</v>
      </c>
      <c r="F298" s="26" t="s">
        <v>312</v>
      </c>
      <c r="G298" s="290">
        <v>49960.415232000014</v>
      </c>
      <c r="H298" s="72" t="s">
        <v>171</v>
      </c>
      <c r="I298" s="11">
        <v>3000</v>
      </c>
      <c r="J298" s="11" t="s">
        <v>197</v>
      </c>
      <c r="K298" s="11" t="s">
        <v>175</v>
      </c>
      <c r="L298" s="11" t="s">
        <v>286</v>
      </c>
      <c r="M298" s="11" t="s">
        <v>176</v>
      </c>
      <c r="N298" s="11" t="s">
        <v>170</v>
      </c>
      <c r="O298" s="11" t="s">
        <v>178</v>
      </c>
      <c r="P298" s="11" t="s">
        <v>312</v>
      </c>
      <c r="Q298" s="11"/>
      <c r="R298" s="11"/>
      <c r="S298" s="11" t="s">
        <v>312</v>
      </c>
      <c r="T298" s="11" t="s">
        <v>312</v>
      </c>
      <c r="U298" s="11" t="s">
        <v>312</v>
      </c>
      <c r="V298" s="11" t="s">
        <v>312</v>
      </c>
      <c r="W298" s="11" t="s">
        <v>312</v>
      </c>
      <c r="X298" s="259">
        <v>110</v>
      </c>
      <c r="Y298" s="11" t="s">
        <v>194</v>
      </c>
      <c r="Z298" s="26" t="s">
        <v>312</v>
      </c>
      <c r="AA298" s="144" t="s">
        <v>180</v>
      </c>
    </row>
    <row r="299" spans="1:27" ht="12.75">
      <c r="A299" s="196" t="s">
        <v>393</v>
      </c>
      <c r="B299" s="4" t="s">
        <v>340</v>
      </c>
      <c r="C299" s="2">
        <v>1188</v>
      </c>
      <c r="D299" s="4">
        <v>1100</v>
      </c>
      <c r="E299" s="2" t="s">
        <v>312</v>
      </c>
      <c r="F299" s="26" t="s">
        <v>312</v>
      </c>
      <c r="G299" s="290">
        <v>50671.59552</v>
      </c>
      <c r="H299" s="72" t="s">
        <v>171</v>
      </c>
      <c r="I299" s="11">
        <v>3000</v>
      </c>
      <c r="J299" s="11" t="s">
        <v>197</v>
      </c>
      <c r="K299" s="11" t="s">
        <v>175</v>
      </c>
      <c r="L299" s="11" t="s">
        <v>286</v>
      </c>
      <c r="M299" s="11" t="s">
        <v>176</v>
      </c>
      <c r="N299" s="11" t="s">
        <v>170</v>
      </c>
      <c r="O299" s="11" t="s">
        <v>178</v>
      </c>
      <c r="P299" s="11" t="s">
        <v>312</v>
      </c>
      <c r="Q299" s="11"/>
      <c r="R299" s="11"/>
      <c r="S299" s="11" t="s">
        <v>312</v>
      </c>
      <c r="T299" s="11" t="s">
        <v>312</v>
      </c>
      <c r="U299" s="11" t="s">
        <v>312</v>
      </c>
      <c r="V299" s="11" t="s">
        <v>312</v>
      </c>
      <c r="W299" s="11" t="s">
        <v>312</v>
      </c>
      <c r="X299" s="259">
        <v>110</v>
      </c>
      <c r="Y299" s="11" t="s">
        <v>194</v>
      </c>
      <c r="Z299" s="26" t="s">
        <v>312</v>
      </c>
      <c r="AA299" s="144" t="s">
        <v>180</v>
      </c>
    </row>
    <row r="300" spans="1:27" ht="13.5" thickBot="1">
      <c r="A300" s="228" t="s">
        <v>393</v>
      </c>
      <c r="B300" s="23" t="s">
        <v>341</v>
      </c>
      <c r="C300" s="17">
        <v>1404</v>
      </c>
      <c r="D300" s="23">
        <v>1300</v>
      </c>
      <c r="E300" s="17" t="s">
        <v>312</v>
      </c>
      <c r="F300" s="27" t="s">
        <v>312</v>
      </c>
      <c r="G300" s="291">
        <v>51382.775808000006</v>
      </c>
      <c r="H300" s="101" t="s">
        <v>171</v>
      </c>
      <c r="I300" s="18">
        <v>3000</v>
      </c>
      <c r="J300" s="18" t="s">
        <v>197</v>
      </c>
      <c r="K300" s="18" t="s">
        <v>175</v>
      </c>
      <c r="L300" s="18" t="s">
        <v>286</v>
      </c>
      <c r="M300" s="18" t="s">
        <v>176</v>
      </c>
      <c r="N300" s="18" t="s">
        <v>170</v>
      </c>
      <c r="O300" s="18" t="s">
        <v>178</v>
      </c>
      <c r="P300" s="18" t="s">
        <v>312</v>
      </c>
      <c r="Q300" s="18"/>
      <c r="R300" s="18"/>
      <c r="S300" s="18" t="s">
        <v>312</v>
      </c>
      <c r="T300" s="18" t="s">
        <v>312</v>
      </c>
      <c r="U300" s="18" t="s">
        <v>312</v>
      </c>
      <c r="V300" s="18" t="s">
        <v>312</v>
      </c>
      <c r="W300" s="18" t="s">
        <v>312</v>
      </c>
      <c r="X300" s="261">
        <v>110</v>
      </c>
      <c r="Y300" s="18" t="s">
        <v>194</v>
      </c>
      <c r="Z300" s="27" t="s">
        <v>312</v>
      </c>
      <c r="AA300" s="145" t="s">
        <v>180</v>
      </c>
    </row>
    <row r="301" spans="1:27" ht="12.75">
      <c r="A301" s="201" t="s">
        <v>393</v>
      </c>
      <c r="B301" s="22" t="s">
        <v>342</v>
      </c>
      <c r="C301" s="14">
        <v>1620</v>
      </c>
      <c r="D301" s="22">
        <v>1500</v>
      </c>
      <c r="E301" s="14" t="s">
        <v>312</v>
      </c>
      <c r="F301" s="25" t="s">
        <v>312</v>
      </c>
      <c r="G301" s="289">
        <v>57095.70048000001</v>
      </c>
      <c r="H301" s="71" t="s">
        <v>171</v>
      </c>
      <c r="I301" s="15">
        <v>3000</v>
      </c>
      <c r="J301" s="15" t="s">
        <v>197</v>
      </c>
      <c r="K301" s="15" t="s">
        <v>175</v>
      </c>
      <c r="L301" s="15" t="s">
        <v>286</v>
      </c>
      <c r="M301" s="15" t="s">
        <v>176</v>
      </c>
      <c r="N301" s="15" t="s">
        <v>170</v>
      </c>
      <c r="O301" s="15" t="s">
        <v>178</v>
      </c>
      <c r="P301" s="15" t="s">
        <v>312</v>
      </c>
      <c r="Q301" s="15"/>
      <c r="R301" s="15"/>
      <c r="S301" s="15" t="s">
        <v>312</v>
      </c>
      <c r="T301" s="15" t="s">
        <v>312</v>
      </c>
      <c r="U301" s="15" t="s">
        <v>312</v>
      </c>
      <c r="V301" s="15" t="s">
        <v>312</v>
      </c>
      <c r="W301" s="15" t="s">
        <v>312</v>
      </c>
      <c r="X301" s="258">
        <v>140</v>
      </c>
      <c r="Y301" s="15" t="s">
        <v>194</v>
      </c>
      <c r="Z301" s="25" t="s">
        <v>312</v>
      </c>
      <c r="AA301" s="143" t="s">
        <v>180</v>
      </c>
    </row>
    <row r="302" spans="1:27" ht="12.75">
      <c r="A302" s="196" t="s">
        <v>393</v>
      </c>
      <c r="B302" s="4" t="s">
        <v>343</v>
      </c>
      <c r="C302" s="2">
        <v>1780</v>
      </c>
      <c r="D302" s="4">
        <v>1650</v>
      </c>
      <c r="E302" s="2" t="s">
        <v>312</v>
      </c>
      <c r="F302" s="26" t="s">
        <v>312</v>
      </c>
      <c r="G302" s="290">
        <v>59913.584640000015</v>
      </c>
      <c r="H302" s="72" t="s">
        <v>171</v>
      </c>
      <c r="I302" s="11">
        <v>3000</v>
      </c>
      <c r="J302" s="11" t="s">
        <v>197</v>
      </c>
      <c r="K302" s="11" t="s">
        <v>175</v>
      </c>
      <c r="L302" s="11" t="s">
        <v>286</v>
      </c>
      <c r="M302" s="11" t="s">
        <v>176</v>
      </c>
      <c r="N302" s="11" t="s">
        <v>170</v>
      </c>
      <c r="O302" s="11" t="s">
        <v>178</v>
      </c>
      <c r="P302" s="11" t="s">
        <v>312</v>
      </c>
      <c r="Q302" s="11"/>
      <c r="R302" s="11"/>
      <c r="S302" s="11" t="s">
        <v>312</v>
      </c>
      <c r="T302" s="11" t="s">
        <v>312</v>
      </c>
      <c r="U302" s="11" t="s">
        <v>312</v>
      </c>
      <c r="V302" s="11" t="s">
        <v>312</v>
      </c>
      <c r="W302" s="11" t="s">
        <v>312</v>
      </c>
      <c r="X302" s="259">
        <v>140</v>
      </c>
      <c r="Y302" s="11" t="s">
        <v>194</v>
      </c>
      <c r="Z302" s="26" t="s">
        <v>312</v>
      </c>
      <c r="AA302" s="144" t="s">
        <v>180</v>
      </c>
    </row>
    <row r="303" spans="1:27" ht="12.75">
      <c r="A303" s="196" t="s">
        <v>393</v>
      </c>
      <c r="B303" s="4" t="s">
        <v>285</v>
      </c>
      <c r="C303" s="2">
        <v>1944</v>
      </c>
      <c r="D303" s="4">
        <v>1600</v>
      </c>
      <c r="E303" s="2" t="s">
        <v>312</v>
      </c>
      <c r="F303" s="26" t="s">
        <v>312</v>
      </c>
      <c r="G303" s="290">
        <v>62026.997760000006</v>
      </c>
      <c r="H303" s="72" t="s">
        <v>171</v>
      </c>
      <c r="I303" s="11">
        <v>3000</v>
      </c>
      <c r="J303" s="11" t="s">
        <v>197</v>
      </c>
      <c r="K303" s="11" t="s">
        <v>175</v>
      </c>
      <c r="L303" s="11" t="s">
        <v>286</v>
      </c>
      <c r="M303" s="11" t="s">
        <v>176</v>
      </c>
      <c r="N303" s="11" t="s">
        <v>170</v>
      </c>
      <c r="O303" s="11" t="s">
        <v>178</v>
      </c>
      <c r="P303" s="11" t="s">
        <v>312</v>
      </c>
      <c r="Q303" s="11"/>
      <c r="R303" s="11"/>
      <c r="S303" s="11" t="s">
        <v>312</v>
      </c>
      <c r="T303" s="11" t="s">
        <v>312</v>
      </c>
      <c r="U303" s="11" t="s">
        <v>312</v>
      </c>
      <c r="V303" s="11" t="s">
        <v>312</v>
      </c>
      <c r="W303" s="11" t="s">
        <v>312</v>
      </c>
      <c r="X303" s="259">
        <v>140</v>
      </c>
      <c r="Y303" s="11" t="s">
        <v>194</v>
      </c>
      <c r="Z303" s="26" t="s">
        <v>312</v>
      </c>
      <c r="AA303" s="144" t="s">
        <v>180</v>
      </c>
    </row>
    <row r="304" spans="1:27" ht="12.75">
      <c r="A304" s="196" t="s">
        <v>393</v>
      </c>
      <c r="B304" s="4" t="s">
        <v>344</v>
      </c>
      <c r="C304" s="2">
        <v>2268</v>
      </c>
      <c r="D304" s="4">
        <v>1900</v>
      </c>
      <c r="E304" s="2" t="s">
        <v>312</v>
      </c>
      <c r="F304" s="26" t="s">
        <v>312</v>
      </c>
      <c r="G304" s="290">
        <v>65314.52928</v>
      </c>
      <c r="H304" s="72" t="s">
        <v>171</v>
      </c>
      <c r="I304" s="11">
        <v>3000</v>
      </c>
      <c r="J304" s="11" t="s">
        <v>197</v>
      </c>
      <c r="K304" s="11" t="s">
        <v>175</v>
      </c>
      <c r="L304" s="11" t="s">
        <v>286</v>
      </c>
      <c r="M304" s="11" t="s">
        <v>176</v>
      </c>
      <c r="N304" s="11" t="s">
        <v>170</v>
      </c>
      <c r="O304" s="11" t="s">
        <v>178</v>
      </c>
      <c r="P304" s="11" t="s">
        <v>312</v>
      </c>
      <c r="Q304" s="11"/>
      <c r="R304" s="11"/>
      <c r="S304" s="11" t="s">
        <v>312</v>
      </c>
      <c r="T304" s="11" t="s">
        <v>312</v>
      </c>
      <c r="U304" s="11" t="s">
        <v>312</v>
      </c>
      <c r="V304" s="11" t="s">
        <v>312</v>
      </c>
      <c r="W304" s="11" t="s">
        <v>312</v>
      </c>
      <c r="X304" s="259">
        <v>140</v>
      </c>
      <c r="Y304" s="11" t="s">
        <v>194</v>
      </c>
      <c r="Z304" s="26" t="s">
        <v>312</v>
      </c>
      <c r="AA304" s="144" t="s">
        <v>180</v>
      </c>
    </row>
    <row r="305" spans="1:27" ht="12.75">
      <c r="A305" s="196" t="s">
        <v>393</v>
      </c>
      <c r="B305" s="4" t="s">
        <v>345</v>
      </c>
      <c r="C305" s="2">
        <v>2480</v>
      </c>
      <c r="D305" s="4">
        <v>2050</v>
      </c>
      <c r="E305" s="2" t="s">
        <v>312</v>
      </c>
      <c r="F305" s="26" t="s">
        <v>312</v>
      </c>
      <c r="G305" s="290">
        <v>67662.76608</v>
      </c>
      <c r="H305" s="72" t="s">
        <v>171</v>
      </c>
      <c r="I305" s="11">
        <v>3000</v>
      </c>
      <c r="J305" s="11" t="s">
        <v>197</v>
      </c>
      <c r="K305" s="11" t="s">
        <v>175</v>
      </c>
      <c r="L305" s="11" t="s">
        <v>286</v>
      </c>
      <c r="M305" s="11" t="s">
        <v>176</v>
      </c>
      <c r="N305" s="11" t="s">
        <v>170</v>
      </c>
      <c r="O305" s="11" t="s">
        <v>178</v>
      </c>
      <c r="P305" s="11" t="s">
        <v>312</v>
      </c>
      <c r="Q305" s="11"/>
      <c r="R305" s="11"/>
      <c r="S305" s="11" t="s">
        <v>312</v>
      </c>
      <c r="T305" s="11" t="s">
        <v>312</v>
      </c>
      <c r="U305" s="11" t="s">
        <v>312</v>
      </c>
      <c r="V305" s="11" t="s">
        <v>312</v>
      </c>
      <c r="W305" s="11" t="s">
        <v>312</v>
      </c>
      <c r="X305" s="259">
        <v>140</v>
      </c>
      <c r="Y305" s="11" t="s">
        <v>194</v>
      </c>
      <c r="Z305" s="26" t="s">
        <v>312</v>
      </c>
      <c r="AA305" s="144" t="s">
        <v>180</v>
      </c>
    </row>
    <row r="306" spans="1:27" ht="13.5" thickBot="1">
      <c r="A306" s="228" t="s">
        <v>393</v>
      </c>
      <c r="B306" s="23" t="s">
        <v>346</v>
      </c>
      <c r="C306" s="17">
        <v>2700</v>
      </c>
      <c r="D306" s="23">
        <v>2250</v>
      </c>
      <c r="E306" s="17" t="s">
        <v>312</v>
      </c>
      <c r="F306" s="27" t="s">
        <v>312</v>
      </c>
      <c r="G306" s="291">
        <v>69541.35552</v>
      </c>
      <c r="H306" s="101" t="s">
        <v>171</v>
      </c>
      <c r="I306" s="18">
        <v>3000</v>
      </c>
      <c r="J306" s="18" t="s">
        <v>197</v>
      </c>
      <c r="K306" s="18" t="s">
        <v>175</v>
      </c>
      <c r="L306" s="18" t="s">
        <v>286</v>
      </c>
      <c r="M306" s="18" t="s">
        <v>176</v>
      </c>
      <c r="N306" s="18" t="s">
        <v>170</v>
      </c>
      <c r="O306" s="18" t="s">
        <v>178</v>
      </c>
      <c r="P306" s="18" t="s">
        <v>312</v>
      </c>
      <c r="Q306" s="18"/>
      <c r="R306" s="18"/>
      <c r="S306" s="18" t="s">
        <v>312</v>
      </c>
      <c r="T306" s="18" t="s">
        <v>312</v>
      </c>
      <c r="U306" s="18" t="s">
        <v>312</v>
      </c>
      <c r="V306" s="18" t="s">
        <v>312</v>
      </c>
      <c r="W306" s="18" t="s">
        <v>312</v>
      </c>
      <c r="X306" s="261">
        <v>140</v>
      </c>
      <c r="Y306" s="18" t="s">
        <v>194</v>
      </c>
      <c r="Z306" s="27" t="s">
        <v>312</v>
      </c>
      <c r="AA306" s="145" t="s">
        <v>180</v>
      </c>
    </row>
    <row r="307" spans="1:27" ht="12.75">
      <c r="A307" s="201" t="s">
        <v>393</v>
      </c>
      <c r="B307" s="22" t="s">
        <v>372</v>
      </c>
      <c r="C307" s="14">
        <v>3326</v>
      </c>
      <c r="D307" s="22">
        <v>3080</v>
      </c>
      <c r="E307" s="14" t="s">
        <v>312</v>
      </c>
      <c r="F307" s="25" t="s">
        <v>312</v>
      </c>
      <c r="G307" s="289">
        <v>89652.3264</v>
      </c>
      <c r="H307" s="71" t="s">
        <v>171</v>
      </c>
      <c r="I307" s="15">
        <v>3000</v>
      </c>
      <c r="J307" s="15" t="s">
        <v>197</v>
      </c>
      <c r="K307" s="15" t="s">
        <v>175</v>
      </c>
      <c r="L307" s="15" t="s">
        <v>286</v>
      </c>
      <c r="M307" s="15" t="s">
        <v>176</v>
      </c>
      <c r="N307" s="15" t="s">
        <v>170</v>
      </c>
      <c r="O307" s="15" t="s">
        <v>178</v>
      </c>
      <c r="P307" s="15" t="s">
        <v>312</v>
      </c>
      <c r="Q307" s="15"/>
      <c r="R307" s="15"/>
      <c r="S307" s="15" t="s">
        <v>312</v>
      </c>
      <c r="T307" s="15" t="s">
        <v>312</v>
      </c>
      <c r="U307" s="15" t="s">
        <v>312</v>
      </c>
      <c r="V307" s="15" t="s">
        <v>312</v>
      </c>
      <c r="W307" s="15" t="s">
        <v>312</v>
      </c>
      <c r="X307" s="258">
        <v>150</v>
      </c>
      <c r="Y307" s="15" t="s">
        <v>194</v>
      </c>
      <c r="Z307" s="25" t="s">
        <v>312</v>
      </c>
      <c r="AA307" s="143" t="s">
        <v>180</v>
      </c>
    </row>
    <row r="308" spans="1:27" ht="12.75">
      <c r="A308" s="196" t="s">
        <v>393</v>
      </c>
      <c r="B308" s="4" t="s">
        <v>373</v>
      </c>
      <c r="C308" s="2">
        <v>3736</v>
      </c>
      <c r="D308" s="4">
        <v>3460</v>
      </c>
      <c r="E308" s="2" t="s">
        <v>312</v>
      </c>
      <c r="F308" s="26" t="s">
        <v>312</v>
      </c>
      <c r="G308" s="290">
        <v>92084.42880000001</v>
      </c>
      <c r="H308" s="72" t="s">
        <v>171</v>
      </c>
      <c r="I308" s="11">
        <v>3000</v>
      </c>
      <c r="J308" s="11" t="s">
        <v>197</v>
      </c>
      <c r="K308" s="11" t="s">
        <v>175</v>
      </c>
      <c r="L308" s="11" t="s">
        <v>286</v>
      </c>
      <c r="M308" s="11" t="s">
        <v>176</v>
      </c>
      <c r="N308" s="11" t="s">
        <v>170</v>
      </c>
      <c r="O308" s="11" t="s">
        <v>178</v>
      </c>
      <c r="P308" s="11" t="s">
        <v>312</v>
      </c>
      <c r="Q308" s="11"/>
      <c r="R308" s="11"/>
      <c r="S308" s="11" t="s">
        <v>312</v>
      </c>
      <c r="T308" s="11" t="s">
        <v>312</v>
      </c>
      <c r="U308" s="11" t="s">
        <v>312</v>
      </c>
      <c r="V308" s="11" t="s">
        <v>312</v>
      </c>
      <c r="W308" s="11" t="s">
        <v>312</v>
      </c>
      <c r="X308" s="259">
        <v>150</v>
      </c>
      <c r="Y308" s="11" t="s">
        <v>194</v>
      </c>
      <c r="Z308" s="26" t="s">
        <v>312</v>
      </c>
      <c r="AA308" s="144" t="s">
        <v>180</v>
      </c>
    </row>
    <row r="309" spans="1:27" ht="13.5" thickBot="1">
      <c r="A309" s="228" t="s">
        <v>393</v>
      </c>
      <c r="B309" s="23" t="s">
        <v>374</v>
      </c>
      <c r="C309" s="17">
        <v>4212</v>
      </c>
      <c r="D309" s="23">
        <v>3900</v>
      </c>
      <c r="E309" s="17" t="s">
        <v>312</v>
      </c>
      <c r="F309" s="27" t="s">
        <v>312</v>
      </c>
      <c r="G309" s="291">
        <v>94181.06880000001</v>
      </c>
      <c r="H309" s="101" t="s">
        <v>171</v>
      </c>
      <c r="I309" s="18">
        <v>3000</v>
      </c>
      <c r="J309" s="18" t="s">
        <v>197</v>
      </c>
      <c r="K309" s="18" t="s">
        <v>175</v>
      </c>
      <c r="L309" s="18" t="s">
        <v>286</v>
      </c>
      <c r="M309" s="18" t="s">
        <v>176</v>
      </c>
      <c r="N309" s="18" t="s">
        <v>170</v>
      </c>
      <c r="O309" s="18" t="s">
        <v>178</v>
      </c>
      <c r="P309" s="18" t="s">
        <v>312</v>
      </c>
      <c r="Q309" s="18"/>
      <c r="R309" s="18"/>
      <c r="S309" s="18" t="s">
        <v>312</v>
      </c>
      <c r="T309" s="18" t="s">
        <v>312</v>
      </c>
      <c r="U309" s="18" t="s">
        <v>312</v>
      </c>
      <c r="V309" s="18" t="s">
        <v>312</v>
      </c>
      <c r="W309" s="18" t="s">
        <v>312</v>
      </c>
      <c r="X309" s="261">
        <v>150</v>
      </c>
      <c r="Y309" s="18" t="s">
        <v>194</v>
      </c>
      <c r="Z309" s="27" t="s">
        <v>312</v>
      </c>
      <c r="AA309" s="145" t="s">
        <v>180</v>
      </c>
    </row>
    <row r="310" spans="1:27" ht="12.75">
      <c r="A310" s="201" t="s">
        <v>393</v>
      </c>
      <c r="B310" s="22" t="s">
        <v>375</v>
      </c>
      <c r="C310" s="14">
        <v>4590</v>
      </c>
      <c r="D310" s="22">
        <v>4250</v>
      </c>
      <c r="E310" s="14" t="s">
        <v>312</v>
      </c>
      <c r="F310" s="25" t="s">
        <v>312</v>
      </c>
      <c r="G310" s="289">
        <v>116801.29843200001</v>
      </c>
      <c r="H310" s="71" t="s">
        <v>171</v>
      </c>
      <c r="I310" s="15">
        <v>3000</v>
      </c>
      <c r="J310" s="15" t="s">
        <v>197</v>
      </c>
      <c r="K310" s="15" t="s">
        <v>175</v>
      </c>
      <c r="L310" s="15" t="s">
        <v>286</v>
      </c>
      <c r="M310" s="15" t="s">
        <v>176</v>
      </c>
      <c r="N310" s="15" t="s">
        <v>170</v>
      </c>
      <c r="O310" s="15" t="s">
        <v>178</v>
      </c>
      <c r="P310" s="15" t="s">
        <v>312</v>
      </c>
      <c r="Q310" s="15"/>
      <c r="R310" s="15"/>
      <c r="S310" s="15" t="s">
        <v>312</v>
      </c>
      <c r="T310" s="15" t="s">
        <v>312</v>
      </c>
      <c r="U310" s="15" t="s">
        <v>312</v>
      </c>
      <c r="V310" s="15" t="s">
        <v>312</v>
      </c>
      <c r="W310" s="15" t="s">
        <v>312</v>
      </c>
      <c r="X310" s="258">
        <v>175</v>
      </c>
      <c r="Y310" s="15" t="s">
        <v>194</v>
      </c>
      <c r="Z310" s="25" t="s">
        <v>312</v>
      </c>
      <c r="AA310" s="143" t="s">
        <v>180</v>
      </c>
    </row>
    <row r="311" spans="1:27" ht="12.75">
      <c r="A311" s="196" t="s">
        <v>393</v>
      </c>
      <c r="B311" s="4" t="s">
        <v>376</v>
      </c>
      <c r="C311" s="2">
        <v>5043</v>
      </c>
      <c r="D311" s="4">
        <v>4670</v>
      </c>
      <c r="E311" s="2" t="s">
        <v>312</v>
      </c>
      <c r="F311" s="26" t="s">
        <v>312</v>
      </c>
      <c r="G311" s="290">
        <v>126980.90496000001</v>
      </c>
      <c r="H311" s="72" t="s">
        <v>171</v>
      </c>
      <c r="I311" s="11">
        <v>3000</v>
      </c>
      <c r="J311" s="11" t="s">
        <v>197</v>
      </c>
      <c r="K311" s="11" t="s">
        <v>175</v>
      </c>
      <c r="L311" s="11" t="s">
        <v>286</v>
      </c>
      <c r="M311" s="11" t="s">
        <v>176</v>
      </c>
      <c r="N311" s="11" t="s">
        <v>170</v>
      </c>
      <c r="O311" s="11" t="s">
        <v>178</v>
      </c>
      <c r="P311" s="11" t="s">
        <v>312</v>
      </c>
      <c r="Q311" s="11"/>
      <c r="R311" s="11"/>
      <c r="S311" s="11" t="s">
        <v>312</v>
      </c>
      <c r="T311" s="11" t="s">
        <v>312</v>
      </c>
      <c r="U311" s="11" t="s">
        <v>312</v>
      </c>
      <c r="V311" s="11" t="s">
        <v>312</v>
      </c>
      <c r="W311" s="11" t="s">
        <v>312</v>
      </c>
      <c r="X311" s="259">
        <v>175</v>
      </c>
      <c r="Y311" s="11" t="s">
        <v>194</v>
      </c>
      <c r="Z311" s="26" t="s">
        <v>312</v>
      </c>
      <c r="AA311" s="144" t="s">
        <v>180</v>
      </c>
    </row>
    <row r="312" spans="1:27" ht="13.5" thickBot="1">
      <c r="A312" s="228" t="s">
        <v>393</v>
      </c>
      <c r="B312" s="23" t="s">
        <v>377</v>
      </c>
      <c r="C312" s="17">
        <v>5497</v>
      </c>
      <c r="D312" s="23">
        <v>5090</v>
      </c>
      <c r="E312" s="17" t="s">
        <v>312</v>
      </c>
      <c r="F312" s="27" t="s">
        <v>312</v>
      </c>
      <c r="G312" s="291">
        <v>134377.85088000004</v>
      </c>
      <c r="H312" s="101" t="s">
        <v>171</v>
      </c>
      <c r="I312" s="18">
        <v>3000</v>
      </c>
      <c r="J312" s="18" t="s">
        <v>197</v>
      </c>
      <c r="K312" s="18" t="s">
        <v>175</v>
      </c>
      <c r="L312" s="18" t="s">
        <v>286</v>
      </c>
      <c r="M312" s="18" t="s">
        <v>176</v>
      </c>
      <c r="N312" s="18" t="s">
        <v>170</v>
      </c>
      <c r="O312" s="18" t="s">
        <v>178</v>
      </c>
      <c r="P312" s="18" t="s">
        <v>312</v>
      </c>
      <c r="Q312" s="18"/>
      <c r="R312" s="18"/>
      <c r="S312" s="18" t="s">
        <v>312</v>
      </c>
      <c r="T312" s="18" t="s">
        <v>312</v>
      </c>
      <c r="U312" s="18" t="s">
        <v>312</v>
      </c>
      <c r="V312" s="18" t="s">
        <v>312</v>
      </c>
      <c r="W312" s="18" t="s">
        <v>312</v>
      </c>
      <c r="X312" s="261">
        <v>175</v>
      </c>
      <c r="Y312" s="18" t="s">
        <v>194</v>
      </c>
      <c r="Z312" s="27" t="s">
        <v>312</v>
      </c>
      <c r="AA312" s="145" t="s">
        <v>180</v>
      </c>
    </row>
    <row r="313" spans="1:27" ht="12.75">
      <c r="A313" s="201" t="s">
        <v>393</v>
      </c>
      <c r="B313" s="22" t="s">
        <v>338</v>
      </c>
      <c r="C313" s="14">
        <v>972</v>
      </c>
      <c r="D313" s="22">
        <v>900</v>
      </c>
      <c r="E313" s="14" t="s">
        <v>312</v>
      </c>
      <c r="F313" s="25" t="s">
        <v>312</v>
      </c>
      <c r="G313" s="289">
        <v>49515.92755200001</v>
      </c>
      <c r="H313" s="71" t="s">
        <v>171</v>
      </c>
      <c r="I313" s="15" t="s">
        <v>455</v>
      </c>
      <c r="J313" s="15" t="s">
        <v>197</v>
      </c>
      <c r="K313" s="15" t="s">
        <v>175</v>
      </c>
      <c r="L313" s="15" t="s">
        <v>286</v>
      </c>
      <c r="M313" s="15" t="s">
        <v>176</v>
      </c>
      <c r="N313" s="15" t="s">
        <v>170</v>
      </c>
      <c r="O313" s="15" t="s">
        <v>178</v>
      </c>
      <c r="P313" s="15" t="s">
        <v>312</v>
      </c>
      <c r="Q313" s="15"/>
      <c r="R313" s="15"/>
      <c r="S313" s="15" t="s">
        <v>312</v>
      </c>
      <c r="T313" s="15" t="s">
        <v>312</v>
      </c>
      <c r="U313" s="15" t="s">
        <v>312</v>
      </c>
      <c r="V313" s="15" t="s">
        <v>312</v>
      </c>
      <c r="W313" s="15" t="s">
        <v>312</v>
      </c>
      <c r="X313" s="258">
        <v>110</v>
      </c>
      <c r="Y313" s="15" t="s">
        <v>194</v>
      </c>
      <c r="Z313" s="25" t="s">
        <v>312</v>
      </c>
      <c r="AA313" s="143" t="s">
        <v>180</v>
      </c>
    </row>
    <row r="314" spans="1:27" ht="12.75">
      <c r="A314" s="196" t="s">
        <v>393</v>
      </c>
      <c r="B314" s="4" t="s">
        <v>339</v>
      </c>
      <c r="C314" s="2">
        <v>1080</v>
      </c>
      <c r="D314" s="4">
        <v>1000</v>
      </c>
      <c r="E314" s="2" t="s">
        <v>312</v>
      </c>
      <c r="F314" s="26" t="s">
        <v>312</v>
      </c>
      <c r="G314" s="290">
        <v>49960.415232000014</v>
      </c>
      <c r="H314" s="72" t="s">
        <v>171</v>
      </c>
      <c r="I314" s="11">
        <v>6000</v>
      </c>
      <c r="J314" s="11" t="s">
        <v>197</v>
      </c>
      <c r="K314" s="11" t="s">
        <v>175</v>
      </c>
      <c r="L314" s="11" t="s">
        <v>286</v>
      </c>
      <c r="M314" s="11" t="s">
        <v>176</v>
      </c>
      <c r="N314" s="11" t="s">
        <v>170</v>
      </c>
      <c r="O314" s="11" t="s">
        <v>178</v>
      </c>
      <c r="P314" s="11" t="s">
        <v>312</v>
      </c>
      <c r="Q314" s="11"/>
      <c r="R314" s="11"/>
      <c r="S314" s="11" t="s">
        <v>312</v>
      </c>
      <c r="T314" s="11" t="s">
        <v>312</v>
      </c>
      <c r="U314" s="11" t="s">
        <v>312</v>
      </c>
      <c r="V314" s="11" t="s">
        <v>312</v>
      </c>
      <c r="W314" s="11" t="s">
        <v>312</v>
      </c>
      <c r="X314" s="259">
        <v>110</v>
      </c>
      <c r="Y314" s="11" t="s">
        <v>194</v>
      </c>
      <c r="Z314" s="26" t="s">
        <v>312</v>
      </c>
      <c r="AA314" s="144" t="s">
        <v>180</v>
      </c>
    </row>
    <row r="315" spans="1:27" ht="12.75">
      <c r="A315" s="196" t="s">
        <v>393</v>
      </c>
      <c r="B315" s="4" t="s">
        <v>340</v>
      </c>
      <c r="C315" s="2">
        <v>1188</v>
      </c>
      <c r="D315" s="4">
        <v>1100</v>
      </c>
      <c r="E315" s="2" t="s">
        <v>312</v>
      </c>
      <c r="F315" s="26" t="s">
        <v>312</v>
      </c>
      <c r="G315" s="290">
        <v>50671.59552</v>
      </c>
      <c r="H315" s="72" t="s">
        <v>171</v>
      </c>
      <c r="I315" s="11">
        <v>6000</v>
      </c>
      <c r="J315" s="11" t="s">
        <v>197</v>
      </c>
      <c r="K315" s="11" t="s">
        <v>175</v>
      </c>
      <c r="L315" s="11" t="s">
        <v>286</v>
      </c>
      <c r="M315" s="11" t="s">
        <v>176</v>
      </c>
      <c r="N315" s="11" t="s">
        <v>170</v>
      </c>
      <c r="O315" s="11" t="s">
        <v>178</v>
      </c>
      <c r="P315" s="11" t="s">
        <v>312</v>
      </c>
      <c r="Q315" s="11"/>
      <c r="R315" s="11"/>
      <c r="S315" s="11" t="s">
        <v>312</v>
      </c>
      <c r="T315" s="11" t="s">
        <v>312</v>
      </c>
      <c r="U315" s="11" t="s">
        <v>312</v>
      </c>
      <c r="V315" s="11" t="s">
        <v>312</v>
      </c>
      <c r="W315" s="11" t="s">
        <v>312</v>
      </c>
      <c r="X315" s="259">
        <v>110</v>
      </c>
      <c r="Y315" s="11" t="s">
        <v>194</v>
      </c>
      <c r="Z315" s="26" t="s">
        <v>312</v>
      </c>
      <c r="AA315" s="144" t="s">
        <v>180</v>
      </c>
    </row>
    <row r="316" spans="1:27" ht="13.5" thickBot="1">
      <c r="A316" s="228" t="s">
        <v>393</v>
      </c>
      <c r="B316" s="23" t="s">
        <v>341</v>
      </c>
      <c r="C316" s="17">
        <v>1404</v>
      </c>
      <c r="D316" s="23">
        <v>1300</v>
      </c>
      <c r="E316" s="17" t="s">
        <v>312</v>
      </c>
      <c r="F316" s="27" t="s">
        <v>312</v>
      </c>
      <c r="G316" s="291">
        <v>51382.775808000006</v>
      </c>
      <c r="H316" s="101" t="s">
        <v>171</v>
      </c>
      <c r="I316" s="18">
        <v>6000</v>
      </c>
      <c r="J316" s="18" t="s">
        <v>197</v>
      </c>
      <c r="K316" s="18" t="s">
        <v>175</v>
      </c>
      <c r="L316" s="18" t="s">
        <v>286</v>
      </c>
      <c r="M316" s="18" t="s">
        <v>176</v>
      </c>
      <c r="N316" s="18" t="s">
        <v>170</v>
      </c>
      <c r="O316" s="18" t="s">
        <v>178</v>
      </c>
      <c r="P316" s="18" t="s">
        <v>312</v>
      </c>
      <c r="Q316" s="18"/>
      <c r="R316" s="18"/>
      <c r="S316" s="18" t="s">
        <v>312</v>
      </c>
      <c r="T316" s="18" t="s">
        <v>312</v>
      </c>
      <c r="U316" s="18" t="s">
        <v>312</v>
      </c>
      <c r="V316" s="18" t="s">
        <v>312</v>
      </c>
      <c r="W316" s="18" t="s">
        <v>312</v>
      </c>
      <c r="X316" s="261">
        <v>110</v>
      </c>
      <c r="Y316" s="18" t="s">
        <v>194</v>
      </c>
      <c r="Z316" s="27" t="s">
        <v>312</v>
      </c>
      <c r="AA316" s="145" t="s">
        <v>180</v>
      </c>
    </row>
    <row r="317" spans="1:27" ht="12.75">
      <c r="A317" s="201" t="s">
        <v>393</v>
      </c>
      <c r="B317" s="22" t="s">
        <v>342</v>
      </c>
      <c r="C317" s="14">
        <v>1750</v>
      </c>
      <c r="D317" s="22">
        <v>1620</v>
      </c>
      <c r="E317" s="14" t="s">
        <v>312</v>
      </c>
      <c r="F317" s="25" t="s">
        <v>312</v>
      </c>
      <c r="G317" s="289">
        <v>58603.60396800001</v>
      </c>
      <c r="H317" s="71" t="s">
        <v>171</v>
      </c>
      <c r="I317" s="15">
        <v>6000</v>
      </c>
      <c r="J317" s="15" t="s">
        <v>197</v>
      </c>
      <c r="K317" s="15" t="s">
        <v>175</v>
      </c>
      <c r="L317" s="15" t="s">
        <v>286</v>
      </c>
      <c r="M317" s="15" t="s">
        <v>176</v>
      </c>
      <c r="N317" s="15" t="s">
        <v>170</v>
      </c>
      <c r="O317" s="15" t="s">
        <v>178</v>
      </c>
      <c r="P317" s="15" t="s">
        <v>312</v>
      </c>
      <c r="Q317" s="15"/>
      <c r="R317" s="15"/>
      <c r="S317" s="15" t="s">
        <v>312</v>
      </c>
      <c r="T317" s="15" t="s">
        <v>312</v>
      </c>
      <c r="U317" s="15" t="s">
        <v>312</v>
      </c>
      <c r="V317" s="15" t="s">
        <v>312</v>
      </c>
      <c r="W317" s="15" t="s">
        <v>312</v>
      </c>
      <c r="X317" s="258">
        <v>140</v>
      </c>
      <c r="Y317" s="15" t="s">
        <v>194</v>
      </c>
      <c r="Z317" s="25" t="s">
        <v>312</v>
      </c>
      <c r="AA317" s="143" t="s">
        <v>180</v>
      </c>
    </row>
    <row r="318" spans="1:27" ht="12.75">
      <c r="A318" s="196" t="s">
        <v>393</v>
      </c>
      <c r="B318" s="4" t="s">
        <v>343</v>
      </c>
      <c r="C318" s="2">
        <v>1920</v>
      </c>
      <c r="D318" s="4">
        <v>1780</v>
      </c>
      <c r="E318" s="2" t="s">
        <v>312</v>
      </c>
      <c r="F318" s="26" t="s">
        <v>312</v>
      </c>
      <c r="G318" s="290">
        <v>61496.96716800001</v>
      </c>
      <c r="H318" s="72" t="s">
        <v>171</v>
      </c>
      <c r="I318" s="11">
        <v>6000</v>
      </c>
      <c r="J318" s="11" t="s">
        <v>197</v>
      </c>
      <c r="K318" s="11" t="s">
        <v>175</v>
      </c>
      <c r="L318" s="11" t="s">
        <v>286</v>
      </c>
      <c r="M318" s="11" t="s">
        <v>176</v>
      </c>
      <c r="N318" s="11" t="s">
        <v>170</v>
      </c>
      <c r="O318" s="11" t="s">
        <v>178</v>
      </c>
      <c r="P318" s="11" t="s">
        <v>312</v>
      </c>
      <c r="Q318" s="11"/>
      <c r="R318" s="11"/>
      <c r="S318" s="11" t="s">
        <v>312</v>
      </c>
      <c r="T318" s="11" t="s">
        <v>312</v>
      </c>
      <c r="U318" s="11" t="s">
        <v>312</v>
      </c>
      <c r="V318" s="11" t="s">
        <v>312</v>
      </c>
      <c r="W318" s="11" t="s">
        <v>312</v>
      </c>
      <c r="X318" s="259">
        <v>140</v>
      </c>
      <c r="Y318" s="11" t="s">
        <v>194</v>
      </c>
      <c r="Z318" s="26" t="s">
        <v>312</v>
      </c>
      <c r="AA318" s="144" t="s">
        <v>180</v>
      </c>
    </row>
    <row r="319" spans="1:27" ht="12.75">
      <c r="A319" s="196" t="s">
        <v>393</v>
      </c>
      <c r="B319" s="4" t="s">
        <v>285</v>
      </c>
      <c r="C319" s="2">
        <v>2095</v>
      </c>
      <c r="D319" s="4">
        <v>1940</v>
      </c>
      <c r="E319" s="2" t="s">
        <v>312</v>
      </c>
      <c r="F319" s="26" t="s">
        <v>312</v>
      </c>
      <c r="G319" s="290">
        <v>63665.73158400001</v>
      </c>
      <c r="H319" s="72" t="s">
        <v>171</v>
      </c>
      <c r="I319" s="11">
        <v>6000</v>
      </c>
      <c r="J319" s="11" t="s">
        <v>197</v>
      </c>
      <c r="K319" s="11" t="s">
        <v>175</v>
      </c>
      <c r="L319" s="11" t="s">
        <v>286</v>
      </c>
      <c r="M319" s="11" t="s">
        <v>176</v>
      </c>
      <c r="N319" s="11" t="s">
        <v>170</v>
      </c>
      <c r="O319" s="11" t="s">
        <v>178</v>
      </c>
      <c r="P319" s="11" t="s">
        <v>312</v>
      </c>
      <c r="Q319" s="11"/>
      <c r="R319" s="11"/>
      <c r="S319" s="11" t="s">
        <v>312</v>
      </c>
      <c r="T319" s="11" t="s">
        <v>312</v>
      </c>
      <c r="U319" s="11" t="s">
        <v>312</v>
      </c>
      <c r="V319" s="11" t="s">
        <v>312</v>
      </c>
      <c r="W319" s="11" t="s">
        <v>312</v>
      </c>
      <c r="X319" s="259">
        <v>140</v>
      </c>
      <c r="Y319" s="11" t="s">
        <v>194</v>
      </c>
      <c r="Z319" s="26" t="s">
        <v>312</v>
      </c>
      <c r="AA319" s="144" t="s">
        <v>180</v>
      </c>
    </row>
    <row r="320" spans="1:27" ht="12.75">
      <c r="A320" s="196" t="s">
        <v>393</v>
      </c>
      <c r="B320" s="4" t="s">
        <v>344</v>
      </c>
      <c r="C320" s="2">
        <v>2450</v>
      </c>
      <c r="D320" s="4">
        <v>2270</v>
      </c>
      <c r="E320" s="2" t="s">
        <v>312</v>
      </c>
      <c r="F320" s="26" t="s">
        <v>312</v>
      </c>
      <c r="G320" s="290">
        <v>67042.16064000002</v>
      </c>
      <c r="H320" s="72" t="s">
        <v>171</v>
      </c>
      <c r="I320" s="11">
        <v>6000</v>
      </c>
      <c r="J320" s="11" t="s">
        <v>197</v>
      </c>
      <c r="K320" s="11" t="s">
        <v>175</v>
      </c>
      <c r="L320" s="11" t="s">
        <v>286</v>
      </c>
      <c r="M320" s="11" t="s">
        <v>176</v>
      </c>
      <c r="N320" s="11" t="s">
        <v>170</v>
      </c>
      <c r="O320" s="11" t="s">
        <v>178</v>
      </c>
      <c r="P320" s="11" t="s">
        <v>312</v>
      </c>
      <c r="Q320" s="11"/>
      <c r="R320" s="11"/>
      <c r="S320" s="11" t="s">
        <v>312</v>
      </c>
      <c r="T320" s="11" t="s">
        <v>312</v>
      </c>
      <c r="U320" s="11" t="s">
        <v>312</v>
      </c>
      <c r="V320" s="11" t="s">
        <v>312</v>
      </c>
      <c r="W320" s="11" t="s">
        <v>312</v>
      </c>
      <c r="X320" s="259">
        <v>140</v>
      </c>
      <c r="Y320" s="11" t="s">
        <v>194</v>
      </c>
      <c r="Z320" s="26" t="s">
        <v>312</v>
      </c>
      <c r="AA320" s="144" t="s">
        <v>180</v>
      </c>
    </row>
    <row r="321" spans="1:27" ht="12.75">
      <c r="A321" s="196" t="s">
        <v>393</v>
      </c>
      <c r="B321" s="4" t="s">
        <v>345</v>
      </c>
      <c r="C321" s="2">
        <v>2680</v>
      </c>
      <c r="D321" s="4">
        <v>2480</v>
      </c>
      <c r="E321" s="2" t="s">
        <v>312</v>
      </c>
      <c r="F321" s="26" t="s">
        <v>312</v>
      </c>
      <c r="G321" s="290">
        <v>69454.13529600001</v>
      </c>
      <c r="H321" s="72" t="s">
        <v>171</v>
      </c>
      <c r="I321" s="11">
        <v>6000</v>
      </c>
      <c r="J321" s="11" t="s">
        <v>197</v>
      </c>
      <c r="K321" s="11" t="s">
        <v>175</v>
      </c>
      <c r="L321" s="11" t="s">
        <v>286</v>
      </c>
      <c r="M321" s="11" t="s">
        <v>176</v>
      </c>
      <c r="N321" s="11" t="s">
        <v>170</v>
      </c>
      <c r="O321" s="11" t="s">
        <v>178</v>
      </c>
      <c r="P321" s="11" t="s">
        <v>312</v>
      </c>
      <c r="Q321" s="11"/>
      <c r="R321" s="11"/>
      <c r="S321" s="11" t="s">
        <v>312</v>
      </c>
      <c r="T321" s="11" t="s">
        <v>312</v>
      </c>
      <c r="U321" s="11" t="s">
        <v>312</v>
      </c>
      <c r="V321" s="11" t="s">
        <v>312</v>
      </c>
      <c r="W321" s="11" t="s">
        <v>312</v>
      </c>
      <c r="X321" s="259">
        <v>140</v>
      </c>
      <c r="Y321" s="11" t="s">
        <v>194</v>
      </c>
      <c r="Z321" s="26" t="s">
        <v>312</v>
      </c>
      <c r="AA321" s="144" t="s">
        <v>180</v>
      </c>
    </row>
    <row r="322" spans="1:27" ht="13.5" thickBot="1">
      <c r="A322" s="228" t="s">
        <v>393</v>
      </c>
      <c r="B322" s="23" t="s">
        <v>346</v>
      </c>
      <c r="C322" s="17">
        <v>2915</v>
      </c>
      <c r="D322" s="23">
        <v>2700</v>
      </c>
      <c r="E322" s="17" t="s">
        <v>312</v>
      </c>
      <c r="F322" s="27" t="s">
        <v>312</v>
      </c>
      <c r="G322" s="291">
        <v>71381.366784</v>
      </c>
      <c r="H322" s="101" t="s">
        <v>171</v>
      </c>
      <c r="I322" s="18">
        <v>6000</v>
      </c>
      <c r="J322" s="18" t="s">
        <v>197</v>
      </c>
      <c r="K322" s="18" t="s">
        <v>175</v>
      </c>
      <c r="L322" s="18" t="s">
        <v>286</v>
      </c>
      <c r="M322" s="18" t="s">
        <v>176</v>
      </c>
      <c r="N322" s="18" t="s">
        <v>170</v>
      </c>
      <c r="O322" s="18" t="s">
        <v>178</v>
      </c>
      <c r="P322" s="18" t="s">
        <v>312</v>
      </c>
      <c r="Q322" s="18"/>
      <c r="R322" s="18"/>
      <c r="S322" s="18" t="s">
        <v>312</v>
      </c>
      <c r="T322" s="18" t="s">
        <v>312</v>
      </c>
      <c r="U322" s="18" t="s">
        <v>312</v>
      </c>
      <c r="V322" s="18" t="s">
        <v>312</v>
      </c>
      <c r="W322" s="18" t="s">
        <v>312</v>
      </c>
      <c r="X322" s="261">
        <v>140</v>
      </c>
      <c r="Y322" s="18" t="s">
        <v>194</v>
      </c>
      <c r="Z322" s="27" t="s">
        <v>312</v>
      </c>
      <c r="AA322" s="145" t="s">
        <v>180</v>
      </c>
    </row>
    <row r="323" spans="1:27" ht="12.75">
      <c r="A323" s="201" t="s">
        <v>393</v>
      </c>
      <c r="B323" s="22" t="s">
        <v>372</v>
      </c>
      <c r="C323" s="14">
        <v>3326</v>
      </c>
      <c r="D323" s="22">
        <v>3080</v>
      </c>
      <c r="E323" s="14" t="s">
        <v>312</v>
      </c>
      <c r="F323" s="25" t="s">
        <v>312</v>
      </c>
      <c r="G323" s="289">
        <v>89652.3264</v>
      </c>
      <c r="H323" s="71" t="s">
        <v>171</v>
      </c>
      <c r="I323" s="15">
        <v>6000</v>
      </c>
      <c r="J323" s="15" t="s">
        <v>197</v>
      </c>
      <c r="K323" s="15" t="s">
        <v>175</v>
      </c>
      <c r="L323" s="15" t="s">
        <v>286</v>
      </c>
      <c r="M323" s="15" t="s">
        <v>176</v>
      </c>
      <c r="N323" s="15" t="s">
        <v>170</v>
      </c>
      <c r="O323" s="15" t="s">
        <v>178</v>
      </c>
      <c r="P323" s="15" t="s">
        <v>312</v>
      </c>
      <c r="Q323" s="15"/>
      <c r="R323" s="15"/>
      <c r="S323" s="15" t="s">
        <v>312</v>
      </c>
      <c r="T323" s="15" t="s">
        <v>312</v>
      </c>
      <c r="U323" s="15" t="s">
        <v>312</v>
      </c>
      <c r="V323" s="15" t="s">
        <v>312</v>
      </c>
      <c r="W323" s="15" t="s">
        <v>312</v>
      </c>
      <c r="X323" s="258">
        <v>150</v>
      </c>
      <c r="Y323" s="15" t="s">
        <v>194</v>
      </c>
      <c r="Z323" s="25" t="s">
        <v>312</v>
      </c>
      <c r="AA323" s="143" t="s">
        <v>180</v>
      </c>
    </row>
    <row r="324" spans="1:27" ht="12.75">
      <c r="A324" s="196" t="s">
        <v>393</v>
      </c>
      <c r="B324" s="4" t="s">
        <v>373</v>
      </c>
      <c r="C324" s="2">
        <v>3736</v>
      </c>
      <c r="D324" s="4">
        <v>3460</v>
      </c>
      <c r="E324" s="2" t="s">
        <v>312</v>
      </c>
      <c r="F324" s="26" t="s">
        <v>312</v>
      </c>
      <c r="G324" s="290">
        <v>92084.42880000001</v>
      </c>
      <c r="H324" s="72" t="s">
        <v>171</v>
      </c>
      <c r="I324" s="11">
        <v>6000</v>
      </c>
      <c r="J324" s="11" t="s">
        <v>197</v>
      </c>
      <c r="K324" s="11" t="s">
        <v>175</v>
      </c>
      <c r="L324" s="11" t="s">
        <v>286</v>
      </c>
      <c r="M324" s="11" t="s">
        <v>176</v>
      </c>
      <c r="N324" s="11" t="s">
        <v>170</v>
      </c>
      <c r="O324" s="11" t="s">
        <v>178</v>
      </c>
      <c r="P324" s="11" t="s">
        <v>312</v>
      </c>
      <c r="Q324" s="11"/>
      <c r="R324" s="11"/>
      <c r="S324" s="11" t="s">
        <v>312</v>
      </c>
      <c r="T324" s="11" t="s">
        <v>312</v>
      </c>
      <c r="U324" s="11" t="s">
        <v>312</v>
      </c>
      <c r="V324" s="11" t="s">
        <v>312</v>
      </c>
      <c r="W324" s="11" t="s">
        <v>312</v>
      </c>
      <c r="X324" s="259">
        <v>150</v>
      </c>
      <c r="Y324" s="11" t="s">
        <v>194</v>
      </c>
      <c r="Z324" s="26" t="s">
        <v>312</v>
      </c>
      <c r="AA324" s="144" t="s">
        <v>180</v>
      </c>
    </row>
    <row r="325" spans="1:27" ht="13.5" thickBot="1">
      <c r="A325" s="228" t="s">
        <v>393</v>
      </c>
      <c r="B325" s="23" t="s">
        <v>374</v>
      </c>
      <c r="C325" s="17">
        <v>4212</v>
      </c>
      <c r="D325" s="23">
        <v>3900</v>
      </c>
      <c r="E325" s="17" t="s">
        <v>312</v>
      </c>
      <c r="F325" s="27" t="s">
        <v>312</v>
      </c>
      <c r="G325" s="291">
        <v>94181.06880000001</v>
      </c>
      <c r="H325" s="101" t="s">
        <v>171</v>
      </c>
      <c r="I325" s="18">
        <v>6000</v>
      </c>
      <c r="J325" s="18" t="s">
        <v>197</v>
      </c>
      <c r="K325" s="18" t="s">
        <v>175</v>
      </c>
      <c r="L325" s="18" t="s">
        <v>286</v>
      </c>
      <c r="M325" s="18" t="s">
        <v>176</v>
      </c>
      <c r="N325" s="18" t="s">
        <v>170</v>
      </c>
      <c r="O325" s="18" t="s">
        <v>178</v>
      </c>
      <c r="P325" s="18" t="s">
        <v>312</v>
      </c>
      <c r="Q325" s="18"/>
      <c r="R325" s="18"/>
      <c r="S325" s="18" t="s">
        <v>312</v>
      </c>
      <c r="T325" s="18" t="s">
        <v>312</v>
      </c>
      <c r="U325" s="18" t="s">
        <v>312</v>
      </c>
      <c r="V325" s="18" t="s">
        <v>312</v>
      </c>
      <c r="W325" s="18" t="s">
        <v>312</v>
      </c>
      <c r="X325" s="261">
        <v>150</v>
      </c>
      <c r="Y325" s="18" t="s">
        <v>194</v>
      </c>
      <c r="Z325" s="27" t="s">
        <v>312</v>
      </c>
      <c r="AA325" s="145" t="s">
        <v>180</v>
      </c>
    </row>
    <row r="326" spans="1:27" ht="12.75">
      <c r="A326" s="201" t="s">
        <v>393</v>
      </c>
      <c r="B326" s="22" t="s">
        <v>375</v>
      </c>
      <c r="C326" s="14">
        <v>4590</v>
      </c>
      <c r="D326" s="22">
        <v>4250</v>
      </c>
      <c r="E326" s="14" t="s">
        <v>312</v>
      </c>
      <c r="F326" s="25" t="s">
        <v>312</v>
      </c>
      <c r="G326" s="289">
        <v>116801.29843200001</v>
      </c>
      <c r="H326" s="71" t="s">
        <v>171</v>
      </c>
      <c r="I326" s="15">
        <v>6000</v>
      </c>
      <c r="J326" s="15" t="s">
        <v>197</v>
      </c>
      <c r="K326" s="15" t="s">
        <v>175</v>
      </c>
      <c r="L326" s="15" t="s">
        <v>286</v>
      </c>
      <c r="M326" s="15" t="s">
        <v>176</v>
      </c>
      <c r="N326" s="15" t="s">
        <v>170</v>
      </c>
      <c r="O326" s="15" t="s">
        <v>178</v>
      </c>
      <c r="P326" s="15" t="s">
        <v>312</v>
      </c>
      <c r="Q326" s="15"/>
      <c r="R326" s="15"/>
      <c r="S326" s="15" t="s">
        <v>312</v>
      </c>
      <c r="T326" s="15" t="s">
        <v>312</v>
      </c>
      <c r="U326" s="15" t="s">
        <v>312</v>
      </c>
      <c r="V326" s="15" t="s">
        <v>312</v>
      </c>
      <c r="W326" s="15" t="s">
        <v>312</v>
      </c>
      <c r="X326" s="258">
        <v>175</v>
      </c>
      <c r="Y326" s="15" t="s">
        <v>194</v>
      </c>
      <c r="Z326" s="25" t="s">
        <v>312</v>
      </c>
      <c r="AA326" s="143" t="s">
        <v>180</v>
      </c>
    </row>
    <row r="327" spans="1:27" ht="12.75">
      <c r="A327" s="196" t="s">
        <v>393</v>
      </c>
      <c r="B327" s="4" t="s">
        <v>376</v>
      </c>
      <c r="C327" s="2">
        <v>5043</v>
      </c>
      <c r="D327" s="4">
        <v>4670</v>
      </c>
      <c r="E327" s="2" t="s">
        <v>312</v>
      </c>
      <c r="F327" s="26" t="s">
        <v>312</v>
      </c>
      <c r="G327" s="290">
        <v>126980.90496000001</v>
      </c>
      <c r="H327" s="72" t="s">
        <v>171</v>
      </c>
      <c r="I327" s="11">
        <v>6000</v>
      </c>
      <c r="J327" s="11" t="s">
        <v>197</v>
      </c>
      <c r="K327" s="11" t="s">
        <v>175</v>
      </c>
      <c r="L327" s="11" t="s">
        <v>286</v>
      </c>
      <c r="M327" s="11" t="s">
        <v>176</v>
      </c>
      <c r="N327" s="11" t="s">
        <v>170</v>
      </c>
      <c r="O327" s="11" t="s">
        <v>178</v>
      </c>
      <c r="P327" s="11" t="s">
        <v>312</v>
      </c>
      <c r="Q327" s="11"/>
      <c r="R327" s="11"/>
      <c r="S327" s="11" t="s">
        <v>312</v>
      </c>
      <c r="T327" s="11" t="s">
        <v>312</v>
      </c>
      <c r="U327" s="11" t="s">
        <v>312</v>
      </c>
      <c r="V327" s="11" t="s">
        <v>312</v>
      </c>
      <c r="W327" s="11" t="s">
        <v>312</v>
      </c>
      <c r="X327" s="259">
        <v>175</v>
      </c>
      <c r="Y327" s="11" t="s">
        <v>194</v>
      </c>
      <c r="Z327" s="26" t="s">
        <v>312</v>
      </c>
      <c r="AA327" s="144" t="s">
        <v>180</v>
      </c>
    </row>
    <row r="328" spans="1:27" ht="13.5" thickBot="1">
      <c r="A328" s="228" t="s">
        <v>393</v>
      </c>
      <c r="B328" s="23" t="s">
        <v>377</v>
      </c>
      <c r="C328" s="17">
        <v>5497</v>
      </c>
      <c r="D328" s="23">
        <v>5090</v>
      </c>
      <c r="E328" s="17" t="s">
        <v>312</v>
      </c>
      <c r="F328" s="27" t="s">
        <v>312</v>
      </c>
      <c r="G328" s="291">
        <v>134377.85088000004</v>
      </c>
      <c r="H328" s="101" t="s">
        <v>171</v>
      </c>
      <c r="I328" s="18">
        <v>6000</v>
      </c>
      <c r="J328" s="18" t="s">
        <v>197</v>
      </c>
      <c r="K328" s="18" t="s">
        <v>175</v>
      </c>
      <c r="L328" s="18" t="s">
        <v>286</v>
      </c>
      <c r="M328" s="18" t="s">
        <v>176</v>
      </c>
      <c r="N328" s="18" t="s">
        <v>170</v>
      </c>
      <c r="O328" s="18" t="s">
        <v>178</v>
      </c>
      <c r="P328" s="18" t="s">
        <v>312</v>
      </c>
      <c r="Q328" s="18"/>
      <c r="R328" s="18"/>
      <c r="S328" s="18" t="s">
        <v>312</v>
      </c>
      <c r="T328" s="18" t="s">
        <v>312</v>
      </c>
      <c r="U328" s="18" t="s">
        <v>312</v>
      </c>
      <c r="V328" s="18" t="s">
        <v>312</v>
      </c>
      <c r="W328" s="18" t="s">
        <v>312</v>
      </c>
      <c r="X328" s="261">
        <v>175</v>
      </c>
      <c r="Y328" s="18" t="s">
        <v>194</v>
      </c>
      <c r="Z328" s="27" t="s">
        <v>312</v>
      </c>
      <c r="AA328" s="145" t="s">
        <v>180</v>
      </c>
    </row>
    <row r="329" spans="1:27" ht="12.75">
      <c r="A329" s="201" t="s">
        <v>393</v>
      </c>
      <c r="B329" s="22" t="s">
        <v>378</v>
      </c>
      <c r="C329" s="14">
        <v>972</v>
      </c>
      <c r="D329" s="22">
        <v>900</v>
      </c>
      <c r="E329" s="14" t="s">
        <v>312</v>
      </c>
      <c r="F329" s="25" t="s">
        <v>312</v>
      </c>
      <c r="G329" s="289">
        <v>54507.60806400001</v>
      </c>
      <c r="H329" s="71" t="s">
        <v>171</v>
      </c>
      <c r="I329" s="15">
        <v>10000</v>
      </c>
      <c r="J329" s="15" t="s">
        <v>197</v>
      </c>
      <c r="K329" s="15" t="s">
        <v>175</v>
      </c>
      <c r="L329" s="15" t="s">
        <v>286</v>
      </c>
      <c r="M329" s="15" t="s">
        <v>176</v>
      </c>
      <c r="N329" s="15" t="s">
        <v>170</v>
      </c>
      <c r="O329" s="15" t="s">
        <v>178</v>
      </c>
      <c r="P329" s="15" t="s">
        <v>312</v>
      </c>
      <c r="Q329" s="15"/>
      <c r="R329" s="15"/>
      <c r="S329" s="15" t="s">
        <v>312</v>
      </c>
      <c r="T329" s="15" t="s">
        <v>312</v>
      </c>
      <c r="U329" s="15" t="s">
        <v>312</v>
      </c>
      <c r="V329" s="15" t="s">
        <v>312</v>
      </c>
      <c r="W329" s="15" t="s">
        <v>312</v>
      </c>
      <c r="X329" s="258">
        <v>110</v>
      </c>
      <c r="Y329" s="15" t="s">
        <v>194</v>
      </c>
      <c r="Z329" s="25" t="s">
        <v>312</v>
      </c>
      <c r="AA329" s="143" t="s">
        <v>180</v>
      </c>
    </row>
    <row r="330" spans="1:27" ht="12.75">
      <c r="A330" s="196" t="s">
        <v>393</v>
      </c>
      <c r="B330" s="4" t="s">
        <v>379</v>
      </c>
      <c r="C330" s="2">
        <v>1080</v>
      </c>
      <c r="D330" s="4">
        <v>1000</v>
      </c>
      <c r="E330" s="2" t="s">
        <v>312</v>
      </c>
      <c r="F330" s="26" t="s">
        <v>312</v>
      </c>
      <c r="G330" s="290">
        <v>54938.677248</v>
      </c>
      <c r="H330" s="72" t="s">
        <v>171</v>
      </c>
      <c r="I330" s="11">
        <v>10000</v>
      </c>
      <c r="J330" s="11" t="s">
        <v>197</v>
      </c>
      <c r="K330" s="11" t="s">
        <v>175</v>
      </c>
      <c r="L330" s="11" t="s">
        <v>286</v>
      </c>
      <c r="M330" s="11" t="s">
        <v>176</v>
      </c>
      <c r="N330" s="11" t="s">
        <v>170</v>
      </c>
      <c r="O330" s="11" t="s">
        <v>178</v>
      </c>
      <c r="P330" s="11" t="s">
        <v>312</v>
      </c>
      <c r="Q330" s="11"/>
      <c r="R330" s="11"/>
      <c r="S330" s="11" t="s">
        <v>312</v>
      </c>
      <c r="T330" s="11" t="s">
        <v>312</v>
      </c>
      <c r="U330" s="11" t="s">
        <v>312</v>
      </c>
      <c r="V330" s="11" t="s">
        <v>312</v>
      </c>
      <c r="W330" s="11" t="s">
        <v>312</v>
      </c>
      <c r="X330" s="259">
        <v>110</v>
      </c>
      <c r="Y330" s="11" t="s">
        <v>194</v>
      </c>
      <c r="Z330" s="26" t="s">
        <v>312</v>
      </c>
      <c r="AA330" s="144" t="s">
        <v>180</v>
      </c>
    </row>
    <row r="331" spans="1:27" ht="12.75">
      <c r="A331" s="196" t="s">
        <v>393</v>
      </c>
      <c r="B331" s="4" t="s">
        <v>380</v>
      </c>
      <c r="C331" s="2">
        <v>1188</v>
      </c>
      <c r="D331" s="4">
        <v>1100</v>
      </c>
      <c r="E331" s="2" t="s">
        <v>312</v>
      </c>
      <c r="F331" s="26" t="s">
        <v>312</v>
      </c>
      <c r="G331" s="290">
        <v>55629.72979200001</v>
      </c>
      <c r="H331" s="72" t="s">
        <v>171</v>
      </c>
      <c r="I331" s="11">
        <v>10000</v>
      </c>
      <c r="J331" s="11" t="s">
        <v>197</v>
      </c>
      <c r="K331" s="11" t="s">
        <v>175</v>
      </c>
      <c r="L331" s="11" t="s">
        <v>286</v>
      </c>
      <c r="M331" s="11" t="s">
        <v>176</v>
      </c>
      <c r="N331" s="11" t="s">
        <v>170</v>
      </c>
      <c r="O331" s="11" t="s">
        <v>178</v>
      </c>
      <c r="P331" s="11" t="s">
        <v>312</v>
      </c>
      <c r="Q331" s="11"/>
      <c r="R331" s="11"/>
      <c r="S331" s="11" t="s">
        <v>312</v>
      </c>
      <c r="T331" s="11" t="s">
        <v>312</v>
      </c>
      <c r="U331" s="11" t="s">
        <v>312</v>
      </c>
      <c r="V331" s="11" t="s">
        <v>312</v>
      </c>
      <c r="W331" s="11" t="s">
        <v>312</v>
      </c>
      <c r="X331" s="259">
        <v>110</v>
      </c>
      <c r="Y331" s="11" t="s">
        <v>194</v>
      </c>
      <c r="Z331" s="26" t="s">
        <v>312</v>
      </c>
      <c r="AA331" s="144" t="s">
        <v>180</v>
      </c>
    </row>
    <row r="332" spans="1:27" ht="13.5" thickBot="1">
      <c r="A332" s="228" t="s">
        <v>393</v>
      </c>
      <c r="B332" s="23" t="s">
        <v>381</v>
      </c>
      <c r="C332" s="17">
        <v>1404</v>
      </c>
      <c r="D332" s="23">
        <v>1300</v>
      </c>
      <c r="E332" s="17" t="s">
        <v>312</v>
      </c>
      <c r="F332" s="27" t="s">
        <v>312</v>
      </c>
      <c r="G332" s="291">
        <v>56320.78233600002</v>
      </c>
      <c r="H332" s="101" t="s">
        <v>171</v>
      </c>
      <c r="I332" s="18">
        <v>10000</v>
      </c>
      <c r="J332" s="18" t="s">
        <v>197</v>
      </c>
      <c r="K332" s="18" t="s">
        <v>175</v>
      </c>
      <c r="L332" s="18" t="s">
        <v>286</v>
      </c>
      <c r="M332" s="18" t="s">
        <v>176</v>
      </c>
      <c r="N332" s="18" t="s">
        <v>170</v>
      </c>
      <c r="O332" s="18" t="s">
        <v>178</v>
      </c>
      <c r="P332" s="18" t="s">
        <v>312</v>
      </c>
      <c r="Q332" s="18"/>
      <c r="R332" s="18"/>
      <c r="S332" s="18" t="s">
        <v>312</v>
      </c>
      <c r="T332" s="18" t="s">
        <v>312</v>
      </c>
      <c r="U332" s="18" t="s">
        <v>312</v>
      </c>
      <c r="V332" s="18" t="s">
        <v>312</v>
      </c>
      <c r="W332" s="18" t="s">
        <v>312</v>
      </c>
      <c r="X332" s="261">
        <v>110</v>
      </c>
      <c r="Y332" s="18" t="s">
        <v>194</v>
      </c>
      <c r="Z332" s="27" t="s">
        <v>312</v>
      </c>
      <c r="AA332" s="145" t="s">
        <v>180</v>
      </c>
    </row>
    <row r="333" spans="1:27" ht="12.75">
      <c r="A333" s="201" t="s">
        <v>393</v>
      </c>
      <c r="B333" s="22" t="s">
        <v>382</v>
      </c>
      <c r="C333" s="14">
        <v>1620</v>
      </c>
      <c r="D333" s="22">
        <v>1500</v>
      </c>
      <c r="E333" s="14" t="s">
        <v>312</v>
      </c>
      <c r="F333" s="25" t="s">
        <v>312</v>
      </c>
      <c r="G333" s="289">
        <v>60113.184768000014</v>
      </c>
      <c r="H333" s="71" t="s">
        <v>171</v>
      </c>
      <c r="I333" s="15">
        <v>10000</v>
      </c>
      <c r="J333" s="15" t="s">
        <v>197</v>
      </c>
      <c r="K333" s="15" t="s">
        <v>175</v>
      </c>
      <c r="L333" s="15" t="s">
        <v>286</v>
      </c>
      <c r="M333" s="15" t="s">
        <v>176</v>
      </c>
      <c r="N333" s="15" t="s">
        <v>170</v>
      </c>
      <c r="O333" s="15" t="s">
        <v>178</v>
      </c>
      <c r="P333" s="15" t="s">
        <v>312</v>
      </c>
      <c r="Q333" s="15"/>
      <c r="R333" s="15"/>
      <c r="S333" s="15" t="s">
        <v>312</v>
      </c>
      <c r="T333" s="15" t="s">
        <v>312</v>
      </c>
      <c r="U333" s="15" t="s">
        <v>312</v>
      </c>
      <c r="V333" s="15" t="s">
        <v>312</v>
      </c>
      <c r="W333" s="15" t="s">
        <v>312</v>
      </c>
      <c r="X333" s="258">
        <v>140</v>
      </c>
      <c r="Y333" s="15" t="s">
        <v>194</v>
      </c>
      <c r="Z333" s="25" t="s">
        <v>312</v>
      </c>
      <c r="AA333" s="143" t="s">
        <v>180</v>
      </c>
    </row>
    <row r="334" spans="1:27" ht="12.75">
      <c r="A334" s="196" t="s">
        <v>393</v>
      </c>
      <c r="B334" s="4" t="s">
        <v>383</v>
      </c>
      <c r="C334" s="2">
        <v>1780</v>
      </c>
      <c r="D334" s="4">
        <v>1650</v>
      </c>
      <c r="E334" s="2" t="s">
        <v>312</v>
      </c>
      <c r="F334" s="26" t="s">
        <v>312</v>
      </c>
      <c r="G334" s="290">
        <v>63082.02700800001</v>
      </c>
      <c r="H334" s="72" t="s">
        <v>171</v>
      </c>
      <c r="I334" s="11">
        <v>10000</v>
      </c>
      <c r="J334" s="11" t="s">
        <v>197</v>
      </c>
      <c r="K334" s="11" t="s">
        <v>175</v>
      </c>
      <c r="L334" s="11" t="s">
        <v>286</v>
      </c>
      <c r="M334" s="11" t="s">
        <v>176</v>
      </c>
      <c r="N334" s="11" t="s">
        <v>170</v>
      </c>
      <c r="O334" s="11" t="s">
        <v>178</v>
      </c>
      <c r="P334" s="11" t="s">
        <v>312</v>
      </c>
      <c r="Q334" s="11"/>
      <c r="R334" s="11"/>
      <c r="S334" s="11" t="s">
        <v>312</v>
      </c>
      <c r="T334" s="11" t="s">
        <v>312</v>
      </c>
      <c r="U334" s="11" t="s">
        <v>312</v>
      </c>
      <c r="V334" s="11" t="s">
        <v>312</v>
      </c>
      <c r="W334" s="11" t="s">
        <v>312</v>
      </c>
      <c r="X334" s="259">
        <v>140</v>
      </c>
      <c r="Y334" s="11" t="s">
        <v>194</v>
      </c>
      <c r="Z334" s="26" t="s">
        <v>312</v>
      </c>
      <c r="AA334" s="144" t="s">
        <v>180</v>
      </c>
    </row>
    <row r="335" spans="1:27" ht="12.75">
      <c r="A335" s="196" t="s">
        <v>393</v>
      </c>
      <c r="B335" s="4" t="s">
        <v>287</v>
      </c>
      <c r="C335" s="2">
        <v>1944</v>
      </c>
      <c r="D335" s="4">
        <v>1800</v>
      </c>
      <c r="E335" s="2" t="s">
        <v>312</v>
      </c>
      <c r="F335" s="26" t="s">
        <v>312</v>
      </c>
      <c r="G335" s="290">
        <v>65309.49734400002</v>
      </c>
      <c r="H335" s="72" t="s">
        <v>171</v>
      </c>
      <c r="I335" s="11">
        <v>10000</v>
      </c>
      <c r="J335" s="11" t="s">
        <v>197</v>
      </c>
      <c r="K335" s="11" t="s">
        <v>175</v>
      </c>
      <c r="L335" s="11" t="s">
        <v>286</v>
      </c>
      <c r="M335" s="11" t="s">
        <v>176</v>
      </c>
      <c r="N335" s="11" t="s">
        <v>170</v>
      </c>
      <c r="O335" s="11" t="s">
        <v>178</v>
      </c>
      <c r="P335" s="11" t="s">
        <v>312</v>
      </c>
      <c r="Q335" s="11"/>
      <c r="R335" s="11"/>
      <c r="S335" s="11" t="s">
        <v>312</v>
      </c>
      <c r="T335" s="11" t="s">
        <v>312</v>
      </c>
      <c r="U335" s="11" t="s">
        <v>312</v>
      </c>
      <c r="V335" s="11" t="s">
        <v>312</v>
      </c>
      <c r="W335" s="11" t="s">
        <v>312</v>
      </c>
      <c r="X335" s="259">
        <v>140</v>
      </c>
      <c r="Y335" s="11" t="s">
        <v>194</v>
      </c>
      <c r="Z335" s="26" t="s">
        <v>312</v>
      </c>
      <c r="AA335" s="144" t="s">
        <v>180</v>
      </c>
    </row>
    <row r="336" spans="1:27" ht="12.75">
      <c r="A336" s="196" t="s">
        <v>393</v>
      </c>
      <c r="B336" s="4" t="s">
        <v>384</v>
      </c>
      <c r="C336" s="2">
        <v>2268</v>
      </c>
      <c r="D336" s="4">
        <v>2100</v>
      </c>
      <c r="E336" s="2" t="s">
        <v>312</v>
      </c>
      <c r="F336" s="26" t="s">
        <v>312</v>
      </c>
      <c r="G336" s="290">
        <v>68773.146624</v>
      </c>
      <c r="H336" s="72" t="s">
        <v>171</v>
      </c>
      <c r="I336" s="11">
        <v>10000</v>
      </c>
      <c r="J336" s="11" t="s">
        <v>197</v>
      </c>
      <c r="K336" s="11" t="s">
        <v>175</v>
      </c>
      <c r="L336" s="11" t="s">
        <v>286</v>
      </c>
      <c r="M336" s="11" t="s">
        <v>176</v>
      </c>
      <c r="N336" s="11" t="s">
        <v>170</v>
      </c>
      <c r="O336" s="11" t="s">
        <v>178</v>
      </c>
      <c r="P336" s="11" t="s">
        <v>312</v>
      </c>
      <c r="Q336" s="11"/>
      <c r="R336" s="11"/>
      <c r="S336" s="11" t="s">
        <v>312</v>
      </c>
      <c r="T336" s="11" t="s">
        <v>312</v>
      </c>
      <c r="U336" s="11" t="s">
        <v>312</v>
      </c>
      <c r="V336" s="11" t="s">
        <v>312</v>
      </c>
      <c r="W336" s="11" t="s">
        <v>312</v>
      </c>
      <c r="X336" s="259">
        <v>140</v>
      </c>
      <c r="Y336" s="11" t="s">
        <v>194</v>
      </c>
      <c r="Z336" s="26" t="s">
        <v>312</v>
      </c>
      <c r="AA336" s="144" t="s">
        <v>180</v>
      </c>
    </row>
    <row r="337" spans="1:27" ht="12.75">
      <c r="A337" s="196" t="s">
        <v>393</v>
      </c>
      <c r="B337" s="4" t="s">
        <v>385</v>
      </c>
      <c r="C337" s="2">
        <v>2480</v>
      </c>
      <c r="D337" s="4">
        <v>2300</v>
      </c>
      <c r="E337" s="2" t="s">
        <v>312</v>
      </c>
      <c r="F337" s="26" t="s">
        <v>312</v>
      </c>
      <c r="G337" s="290">
        <v>71245.50451200001</v>
      </c>
      <c r="H337" s="72" t="s">
        <v>171</v>
      </c>
      <c r="I337" s="11">
        <v>10000</v>
      </c>
      <c r="J337" s="11" t="s">
        <v>197</v>
      </c>
      <c r="K337" s="11" t="s">
        <v>175</v>
      </c>
      <c r="L337" s="11" t="s">
        <v>286</v>
      </c>
      <c r="M337" s="11" t="s">
        <v>176</v>
      </c>
      <c r="N337" s="11" t="s">
        <v>170</v>
      </c>
      <c r="O337" s="11" t="s">
        <v>178</v>
      </c>
      <c r="P337" s="11" t="s">
        <v>312</v>
      </c>
      <c r="Q337" s="11"/>
      <c r="R337" s="11"/>
      <c r="S337" s="11" t="s">
        <v>312</v>
      </c>
      <c r="T337" s="11" t="s">
        <v>312</v>
      </c>
      <c r="U337" s="11" t="s">
        <v>312</v>
      </c>
      <c r="V337" s="11" t="s">
        <v>312</v>
      </c>
      <c r="W337" s="11" t="s">
        <v>312</v>
      </c>
      <c r="X337" s="259">
        <v>140</v>
      </c>
      <c r="Y337" s="11" t="s">
        <v>194</v>
      </c>
      <c r="Z337" s="26" t="s">
        <v>312</v>
      </c>
      <c r="AA337" s="144" t="s">
        <v>180</v>
      </c>
    </row>
    <row r="338" spans="1:27" ht="13.5" thickBot="1">
      <c r="A338" s="228" t="s">
        <v>393</v>
      </c>
      <c r="B338" s="23" t="s">
        <v>386</v>
      </c>
      <c r="C338" s="17">
        <v>2700</v>
      </c>
      <c r="D338" s="23">
        <v>2500</v>
      </c>
      <c r="E338" s="17" t="s">
        <v>312</v>
      </c>
      <c r="F338" s="27" t="s">
        <v>312</v>
      </c>
      <c r="G338" s="291">
        <v>73224.73267200003</v>
      </c>
      <c r="H338" s="101" t="s">
        <v>171</v>
      </c>
      <c r="I338" s="18">
        <v>10000</v>
      </c>
      <c r="J338" s="18" t="s">
        <v>197</v>
      </c>
      <c r="K338" s="18" t="s">
        <v>175</v>
      </c>
      <c r="L338" s="18" t="s">
        <v>286</v>
      </c>
      <c r="M338" s="18" t="s">
        <v>176</v>
      </c>
      <c r="N338" s="18" t="s">
        <v>170</v>
      </c>
      <c r="O338" s="18" t="s">
        <v>178</v>
      </c>
      <c r="P338" s="18" t="s">
        <v>312</v>
      </c>
      <c r="Q338" s="18"/>
      <c r="R338" s="18"/>
      <c r="S338" s="18" t="s">
        <v>312</v>
      </c>
      <c r="T338" s="18" t="s">
        <v>312</v>
      </c>
      <c r="U338" s="18" t="s">
        <v>312</v>
      </c>
      <c r="V338" s="18" t="s">
        <v>312</v>
      </c>
      <c r="W338" s="18" t="s">
        <v>312</v>
      </c>
      <c r="X338" s="261">
        <v>140</v>
      </c>
      <c r="Y338" s="18" t="s">
        <v>194</v>
      </c>
      <c r="Z338" s="27" t="s">
        <v>312</v>
      </c>
      <c r="AA338" s="145" t="s">
        <v>180</v>
      </c>
    </row>
    <row r="339" spans="1:27" ht="12.75">
      <c r="A339" s="201" t="s">
        <v>393</v>
      </c>
      <c r="B339" s="22" t="s">
        <v>387</v>
      </c>
      <c r="C339" s="14">
        <v>3078</v>
      </c>
      <c r="D339" s="22">
        <v>2850</v>
      </c>
      <c r="E339" s="14" t="s">
        <v>312</v>
      </c>
      <c r="F339" s="25" t="s">
        <v>312</v>
      </c>
      <c r="G339" s="289">
        <v>90356.79744000001</v>
      </c>
      <c r="H339" s="71" t="s">
        <v>171</v>
      </c>
      <c r="I339" s="15">
        <v>10000</v>
      </c>
      <c r="J339" s="15" t="s">
        <v>197</v>
      </c>
      <c r="K339" s="15" t="s">
        <v>175</v>
      </c>
      <c r="L339" s="15" t="s">
        <v>286</v>
      </c>
      <c r="M339" s="15" t="s">
        <v>176</v>
      </c>
      <c r="N339" s="15" t="s">
        <v>170</v>
      </c>
      <c r="O339" s="15" t="s">
        <v>178</v>
      </c>
      <c r="P339" s="15" t="s">
        <v>312</v>
      </c>
      <c r="Q339" s="15"/>
      <c r="R339" s="15"/>
      <c r="S339" s="15" t="s">
        <v>312</v>
      </c>
      <c r="T339" s="15" t="s">
        <v>312</v>
      </c>
      <c r="U339" s="15" t="s">
        <v>312</v>
      </c>
      <c r="V339" s="15" t="s">
        <v>312</v>
      </c>
      <c r="W339" s="15" t="s">
        <v>312</v>
      </c>
      <c r="X339" s="258">
        <v>150</v>
      </c>
      <c r="Y339" s="15" t="s">
        <v>194</v>
      </c>
      <c r="Z339" s="25" t="s">
        <v>312</v>
      </c>
      <c r="AA339" s="143" t="s">
        <v>180</v>
      </c>
    </row>
    <row r="340" spans="1:27" ht="12.75">
      <c r="A340" s="196" t="s">
        <v>393</v>
      </c>
      <c r="B340" s="4" t="s">
        <v>388</v>
      </c>
      <c r="C340" s="2">
        <v>3456</v>
      </c>
      <c r="D340" s="4">
        <v>3200</v>
      </c>
      <c r="E340" s="2" t="s">
        <v>312</v>
      </c>
      <c r="F340" s="26" t="s">
        <v>312</v>
      </c>
      <c r="G340" s="290">
        <v>92755.3536</v>
      </c>
      <c r="H340" s="72" t="s">
        <v>171</v>
      </c>
      <c r="I340" s="11">
        <v>10000</v>
      </c>
      <c r="J340" s="11" t="s">
        <v>197</v>
      </c>
      <c r="K340" s="11" t="s">
        <v>175</v>
      </c>
      <c r="L340" s="11" t="s">
        <v>286</v>
      </c>
      <c r="M340" s="11" t="s">
        <v>176</v>
      </c>
      <c r="N340" s="11" t="s">
        <v>170</v>
      </c>
      <c r="O340" s="11" t="s">
        <v>178</v>
      </c>
      <c r="P340" s="11" t="s">
        <v>312</v>
      </c>
      <c r="Q340" s="11"/>
      <c r="R340" s="11"/>
      <c r="S340" s="11" t="s">
        <v>312</v>
      </c>
      <c r="T340" s="11" t="s">
        <v>312</v>
      </c>
      <c r="U340" s="11" t="s">
        <v>312</v>
      </c>
      <c r="V340" s="11" t="s">
        <v>312</v>
      </c>
      <c r="W340" s="11" t="s">
        <v>312</v>
      </c>
      <c r="X340" s="259">
        <v>150</v>
      </c>
      <c r="Y340" s="11" t="s">
        <v>194</v>
      </c>
      <c r="Z340" s="26" t="s">
        <v>312</v>
      </c>
      <c r="AA340" s="144" t="s">
        <v>180</v>
      </c>
    </row>
    <row r="341" spans="1:27" ht="13.5" thickBot="1">
      <c r="A341" s="228" t="s">
        <v>393</v>
      </c>
      <c r="B341" s="23" t="s">
        <v>389</v>
      </c>
      <c r="C341" s="17">
        <v>3888</v>
      </c>
      <c r="D341" s="23">
        <v>3600</v>
      </c>
      <c r="E341" s="17" t="s">
        <v>312</v>
      </c>
      <c r="F341" s="27" t="s">
        <v>312</v>
      </c>
      <c r="G341" s="291">
        <v>94851.9936</v>
      </c>
      <c r="H341" s="101" t="s">
        <v>171</v>
      </c>
      <c r="I341" s="18">
        <v>10000</v>
      </c>
      <c r="J341" s="18" t="s">
        <v>197</v>
      </c>
      <c r="K341" s="18" t="s">
        <v>175</v>
      </c>
      <c r="L341" s="18" t="s">
        <v>286</v>
      </c>
      <c r="M341" s="18" t="s">
        <v>176</v>
      </c>
      <c r="N341" s="18" t="s">
        <v>170</v>
      </c>
      <c r="O341" s="18" t="s">
        <v>178</v>
      </c>
      <c r="P341" s="18" t="s">
        <v>312</v>
      </c>
      <c r="Q341" s="18"/>
      <c r="R341" s="18"/>
      <c r="S341" s="18" t="s">
        <v>312</v>
      </c>
      <c r="T341" s="18" t="s">
        <v>312</v>
      </c>
      <c r="U341" s="18" t="s">
        <v>312</v>
      </c>
      <c r="V341" s="18" t="s">
        <v>312</v>
      </c>
      <c r="W341" s="18" t="s">
        <v>312</v>
      </c>
      <c r="X341" s="261">
        <v>150</v>
      </c>
      <c r="Y341" s="18" t="s">
        <v>194</v>
      </c>
      <c r="Z341" s="27" t="s">
        <v>312</v>
      </c>
      <c r="AA341" s="145" t="s">
        <v>180</v>
      </c>
    </row>
    <row r="342" spans="1:27" ht="12.75">
      <c r="A342" s="201" t="s">
        <v>393</v>
      </c>
      <c r="B342" s="22" t="s">
        <v>390</v>
      </c>
      <c r="C342" s="14">
        <v>4374</v>
      </c>
      <c r="D342" s="22">
        <v>4050</v>
      </c>
      <c r="E342" s="14" t="s">
        <v>312</v>
      </c>
      <c r="F342" s="25" t="s">
        <v>312</v>
      </c>
      <c r="G342" s="289">
        <v>119178.04953600002</v>
      </c>
      <c r="H342" s="71" t="s">
        <v>171</v>
      </c>
      <c r="I342" s="15">
        <v>10000</v>
      </c>
      <c r="J342" s="15" t="s">
        <v>197</v>
      </c>
      <c r="K342" s="15" t="s">
        <v>175</v>
      </c>
      <c r="L342" s="15" t="s">
        <v>286</v>
      </c>
      <c r="M342" s="15" t="s">
        <v>176</v>
      </c>
      <c r="N342" s="15" t="s">
        <v>170</v>
      </c>
      <c r="O342" s="15" t="s">
        <v>178</v>
      </c>
      <c r="P342" s="15" t="s">
        <v>312</v>
      </c>
      <c r="Q342" s="15"/>
      <c r="R342" s="15"/>
      <c r="S342" s="15" t="s">
        <v>312</v>
      </c>
      <c r="T342" s="15" t="s">
        <v>312</v>
      </c>
      <c r="U342" s="15" t="s">
        <v>312</v>
      </c>
      <c r="V342" s="15" t="s">
        <v>312</v>
      </c>
      <c r="W342" s="15" t="s">
        <v>312</v>
      </c>
      <c r="X342" s="258">
        <v>175</v>
      </c>
      <c r="Y342" s="15" t="s">
        <v>194</v>
      </c>
      <c r="Z342" s="25" t="s">
        <v>312</v>
      </c>
      <c r="AA342" s="143" t="s">
        <v>180</v>
      </c>
    </row>
    <row r="343" spans="1:27" ht="12.75">
      <c r="A343" s="196" t="s">
        <v>393</v>
      </c>
      <c r="B343" s="4" t="s">
        <v>391</v>
      </c>
      <c r="C343" s="2">
        <v>4806</v>
      </c>
      <c r="D343" s="4">
        <v>4450</v>
      </c>
      <c r="E343" s="2" t="s">
        <v>312</v>
      </c>
      <c r="F343" s="26" t="s">
        <v>312</v>
      </c>
      <c r="G343" s="290">
        <v>132264.43776</v>
      </c>
      <c r="H343" s="72" t="s">
        <v>171</v>
      </c>
      <c r="I343" s="11">
        <v>10000</v>
      </c>
      <c r="J343" s="11" t="s">
        <v>197</v>
      </c>
      <c r="K343" s="11" t="s">
        <v>175</v>
      </c>
      <c r="L343" s="11" t="s">
        <v>286</v>
      </c>
      <c r="M343" s="11" t="s">
        <v>176</v>
      </c>
      <c r="N343" s="11" t="s">
        <v>170</v>
      </c>
      <c r="O343" s="11" t="s">
        <v>178</v>
      </c>
      <c r="P343" s="11" t="s">
        <v>312</v>
      </c>
      <c r="Q343" s="11"/>
      <c r="R343" s="11"/>
      <c r="S343" s="11" t="s">
        <v>312</v>
      </c>
      <c r="T343" s="11" t="s">
        <v>312</v>
      </c>
      <c r="U343" s="11" t="s">
        <v>312</v>
      </c>
      <c r="V343" s="11" t="s">
        <v>312</v>
      </c>
      <c r="W343" s="11" t="s">
        <v>312</v>
      </c>
      <c r="X343" s="259">
        <v>175</v>
      </c>
      <c r="Y343" s="11" t="s">
        <v>194</v>
      </c>
      <c r="Z343" s="26" t="s">
        <v>312</v>
      </c>
      <c r="AA343" s="144" t="s">
        <v>180</v>
      </c>
    </row>
    <row r="344" spans="1:27" ht="13.5" thickBot="1">
      <c r="A344" s="228" t="s">
        <v>393</v>
      </c>
      <c r="B344" s="23" t="s">
        <v>392</v>
      </c>
      <c r="C344" s="17">
        <v>5238</v>
      </c>
      <c r="D344" s="23">
        <v>4850</v>
      </c>
      <c r="E344" s="17" t="s">
        <v>312</v>
      </c>
      <c r="F344" s="27" t="s">
        <v>312</v>
      </c>
      <c r="G344" s="291">
        <v>138956.91264000002</v>
      </c>
      <c r="H344" s="101" t="s">
        <v>171</v>
      </c>
      <c r="I344" s="18">
        <v>10000</v>
      </c>
      <c r="J344" s="18" t="s">
        <v>197</v>
      </c>
      <c r="K344" s="18" t="s">
        <v>175</v>
      </c>
      <c r="L344" s="18" t="s">
        <v>286</v>
      </c>
      <c r="M344" s="18" t="s">
        <v>176</v>
      </c>
      <c r="N344" s="18" t="s">
        <v>170</v>
      </c>
      <c r="O344" s="18" t="s">
        <v>178</v>
      </c>
      <c r="P344" s="18" t="s">
        <v>312</v>
      </c>
      <c r="Q344" s="18"/>
      <c r="R344" s="18"/>
      <c r="S344" s="18" t="s">
        <v>312</v>
      </c>
      <c r="T344" s="18" t="s">
        <v>312</v>
      </c>
      <c r="U344" s="18" t="s">
        <v>312</v>
      </c>
      <c r="V344" s="18" t="s">
        <v>312</v>
      </c>
      <c r="W344" s="18" t="s">
        <v>312</v>
      </c>
      <c r="X344" s="261">
        <v>175</v>
      </c>
      <c r="Y344" s="18" t="s">
        <v>194</v>
      </c>
      <c r="Z344" s="27" t="s">
        <v>312</v>
      </c>
      <c r="AA344" s="145" t="s">
        <v>180</v>
      </c>
    </row>
    <row r="345" spans="1:27" ht="12.75">
      <c r="A345" s="157" t="s">
        <v>312</v>
      </c>
      <c r="B345" s="165" t="s">
        <v>90</v>
      </c>
      <c r="C345" s="81">
        <v>231</v>
      </c>
      <c r="D345" s="81">
        <v>210</v>
      </c>
      <c r="E345" s="81">
        <v>154</v>
      </c>
      <c r="F345" s="82">
        <v>140</v>
      </c>
      <c r="G345" s="293">
        <v>7926.95</v>
      </c>
      <c r="H345" s="84" t="s">
        <v>171</v>
      </c>
      <c r="I345" s="107" t="s">
        <v>348</v>
      </c>
      <c r="J345" s="85" t="s">
        <v>199</v>
      </c>
      <c r="K345" s="85" t="s">
        <v>169</v>
      </c>
      <c r="L345" s="85">
        <v>50</v>
      </c>
      <c r="M345" s="85" t="s">
        <v>174</v>
      </c>
      <c r="N345" s="85" t="s">
        <v>170</v>
      </c>
      <c r="O345" s="85" t="s">
        <v>178</v>
      </c>
      <c r="P345" s="85" t="s">
        <v>312</v>
      </c>
      <c r="Q345" s="85"/>
      <c r="R345" s="85"/>
      <c r="S345" s="85" t="s">
        <v>312</v>
      </c>
      <c r="T345" s="85" t="s">
        <v>312</v>
      </c>
      <c r="U345" s="85" t="s">
        <v>312</v>
      </c>
      <c r="V345" s="85" t="s">
        <v>312</v>
      </c>
      <c r="W345" s="85" t="s">
        <v>312</v>
      </c>
      <c r="X345" s="262" t="s">
        <v>312</v>
      </c>
      <c r="Y345" s="85" t="s">
        <v>312</v>
      </c>
      <c r="Z345" s="189" t="s">
        <v>312</v>
      </c>
      <c r="AA345" s="205" t="s">
        <v>312</v>
      </c>
    </row>
    <row r="346" spans="1:27" ht="13.5" thickBot="1">
      <c r="A346" s="158" t="s">
        <v>312</v>
      </c>
      <c r="B346" s="135" t="s">
        <v>307</v>
      </c>
      <c r="C346" s="92">
        <v>330</v>
      </c>
      <c r="D346" s="92">
        <v>300</v>
      </c>
      <c r="E346" s="92">
        <v>218.9</v>
      </c>
      <c r="F346" s="93">
        <v>199</v>
      </c>
      <c r="G346" s="294">
        <v>8744.25</v>
      </c>
      <c r="H346" s="94" t="s">
        <v>171</v>
      </c>
      <c r="I346" s="110" t="s">
        <v>348</v>
      </c>
      <c r="J346" s="95" t="s">
        <v>199</v>
      </c>
      <c r="K346" s="95" t="s">
        <v>169</v>
      </c>
      <c r="L346" s="95" t="s">
        <v>286</v>
      </c>
      <c r="M346" s="95" t="s">
        <v>174</v>
      </c>
      <c r="N346" s="95" t="s">
        <v>170</v>
      </c>
      <c r="O346" s="95" t="s">
        <v>178</v>
      </c>
      <c r="P346" s="95" t="s">
        <v>312</v>
      </c>
      <c r="Q346" s="95"/>
      <c r="R346" s="95"/>
      <c r="S346" s="95" t="s">
        <v>312</v>
      </c>
      <c r="T346" s="95" t="s">
        <v>312</v>
      </c>
      <c r="U346" s="95" t="s">
        <v>312</v>
      </c>
      <c r="V346" s="95" t="s">
        <v>312</v>
      </c>
      <c r="W346" s="95" t="s">
        <v>312</v>
      </c>
      <c r="X346" s="267" t="s">
        <v>312</v>
      </c>
      <c r="Y346" s="95" t="s">
        <v>312</v>
      </c>
      <c r="Z346" s="223" t="s">
        <v>312</v>
      </c>
      <c r="AA346" s="98" t="s">
        <v>312</v>
      </c>
    </row>
    <row r="347" spans="1:27" ht="12.75">
      <c r="A347" s="158" t="s">
        <v>312</v>
      </c>
      <c r="B347" s="128" t="s">
        <v>102</v>
      </c>
      <c r="C347" s="14">
        <v>880</v>
      </c>
      <c r="D347" s="14">
        <v>780</v>
      </c>
      <c r="E347" s="14">
        <v>1000</v>
      </c>
      <c r="F347" s="25">
        <v>880</v>
      </c>
      <c r="G347" s="289">
        <v>72564.277234176</v>
      </c>
      <c r="H347" s="41" t="s">
        <v>171</v>
      </c>
      <c r="I347" s="71">
        <v>10000</v>
      </c>
      <c r="J347" s="15" t="s">
        <v>198</v>
      </c>
      <c r="K347" s="15" t="s">
        <v>169</v>
      </c>
      <c r="L347" s="15">
        <v>50</v>
      </c>
      <c r="M347" s="15" t="s">
        <v>177</v>
      </c>
      <c r="N347" s="15" t="s">
        <v>170</v>
      </c>
      <c r="O347" s="15" t="s">
        <v>178</v>
      </c>
      <c r="P347" s="15" t="s">
        <v>312</v>
      </c>
      <c r="Q347" s="15"/>
      <c r="R347" s="15"/>
      <c r="S347" s="15" t="s">
        <v>312</v>
      </c>
      <c r="T347" s="15" t="s">
        <v>312</v>
      </c>
      <c r="U347" s="15" t="s">
        <v>312</v>
      </c>
      <c r="V347" s="15" t="s">
        <v>312</v>
      </c>
      <c r="W347" s="15" t="s">
        <v>312</v>
      </c>
      <c r="X347" s="258">
        <v>140</v>
      </c>
      <c r="Y347" s="16" t="s">
        <v>194</v>
      </c>
      <c r="Z347" s="191" t="s">
        <v>312</v>
      </c>
      <c r="AA347" s="64" t="s">
        <v>312</v>
      </c>
    </row>
    <row r="348" spans="1:27" ht="12.75">
      <c r="A348" s="158" t="s">
        <v>312</v>
      </c>
      <c r="B348" s="29" t="s">
        <v>103</v>
      </c>
      <c r="C348" s="2">
        <v>1125</v>
      </c>
      <c r="D348" s="2">
        <v>1000</v>
      </c>
      <c r="E348" s="2">
        <v>1250</v>
      </c>
      <c r="F348" s="26">
        <v>1120</v>
      </c>
      <c r="G348" s="290">
        <v>75089.9274338304</v>
      </c>
      <c r="H348" s="43" t="s">
        <v>171</v>
      </c>
      <c r="I348" s="72">
        <v>10000</v>
      </c>
      <c r="J348" s="11" t="s">
        <v>198</v>
      </c>
      <c r="K348" s="11" t="s">
        <v>169</v>
      </c>
      <c r="L348" s="11">
        <v>50</v>
      </c>
      <c r="M348" s="11" t="s">
        <v>177</v>
      </c>
      <c r="N348" s="11" t="s">
        <v>170</v>
      </c>
      <c r="O348" s="11" t="s">
        <v>178</v>
      </c>
      <c r="P348" s="11" t="s">
        <v>312</v>
      </c>
      <c r="Q348" s="11"/>
      <c r="R348" s="11"/>
      <c r="S348" s="11" t="s">
        <v>312</v>
      </c>
      <c r="T348" s="11" t="s">
        <v>312</v>
      </c>
      <c r="U348" s="11" t="s">
        <v>312</v>
      </c>
      <c r="V348" s="11" t="s">
        <v>312</v>
      </c>
      <c r="W348" s="11" t="s">
        <v>312</v>
      </c>
      <c r="X348" s="259">
        <v>140</v>
      </c>
      <c r="Y348" s="12" t="s">
        <v>194</v>
      </c>
      <c r="Z348" s="190" t="s">
        <v>312</v>
      </c>
      <c r="AA348" s="65" t="s">
        <v>312</v>
      </c>
    </row>
    <row r="349" spans="1:27" ht="12.75">
      <c r="A349" s="158" t="s">
        <v>312</v>
      </c>
      <c r="B349" s="29" t="s">
        <v>104</v>
      </c>
      <c r="C349" s="2">
        <v>1350</v>
      </c>
      <c r="D349" s="2">
        <v>1200</v>
      </c>
      <c r="E349" s="2">
        <v>150</v>
      </c>
      <c r="F349" s="26">
        <v>1360</v>
      </c>
      <c r="G349" s="290">
        <v>81432.07679093762</v>
      </c>
      <c r="H349" s="43" t="s">
        <v>171</v>
      </c>
      <c r="I349" s="72">
        <v>10000</v>
      </c>
      <c r="J349" s="11" t="s">
        <v>198</v>
      </c>
      <c r="K349" s="11" t="s">
        <v>169</v>
      </c>
      <c r="L349" s="11">
        <v>50</v>
      </c>
      <c r="M349" s="11" t="s">
        <v>177</v>
      </c>
      <c r="N349" s="11" t="s">
        <v>170</v>
      </c>
      <c r="O349" s="11" t="s">
        <v>178</v>
      </c>
      <c r="P349" s="11" t="s">
        <v>312</v>
      </c>
      <c r="Q349" s="11"/>
      <c r="R349" s="11"/>
      <c r="S349" s="11" t="s">
        <v>312</v>
      </c>
      <c r="T349" s="11" t="s">
        <v>312</v>
      </c>
      <c r="U349" s="11" t="s">
        <v>312</v>
      </c>
      <c r="V349" s="11" t="s">
        <v>312</v>
      </c>
      <c r="W349" s="11" t="s">
        <v>312</v>
      </c>
      <c r="X349" s="259">
        <v>140</v>
      </c>
      <c r="Y349" s="12" t="s">
        <v>194</v>
      </c>
      <c r="Z349" s="190" t="s">
        <v>312</v>
      </c>
      <c r="AA349" s="65" t="s">
        <v>312</v>
      </c>
    </row>
    <row r="350" spans="1:27" ht="12.75">
      <c r="A350" s="158" t="s">
        <v>312</v>
      </c>
      <c r="B350" s="29" t="s">
        <v>105</v>
      </c>
      <c r="C350" s="2">
        <v>1500</v>
      </c>
      <c r="D350" s="2">
        <v>1360</v>
      </c>
      <c r="E350" s="2">
        <v>1700</v>
      </c>
      <c r="F350" s="26">
        <v>1520</v>
      </c>
      <c r="G350" s="290">
        <v>87900.33350891521</v>
      </c>
      <c r="H350" s="43" t="s">
        <v>171</v>
      </c>
      <c r="I350" s="72">
        <v>10000</v>
      </c>
      <c r="J350" s="11" t="s">
        <v>198</v>
      </c>
      <c r="K350" s="11" t="s">
        <v>169</v>
      </c>
      <c r="L350" s="11">
        <v>50</v>
      </c>
      <c r="M350" s="11" t="s">
        <v>177</v>
      </c>
      <c r="N350" s="11" t="s">
        <v>170</v>
      </c>
      <c r="O350" s="11" t="s">
        <v>178</v>
      </c>
      <c r="P350" s="11" t="s">
        <v>312</v>
      </c>
      <c r="Q350" s="11"/>
      <c r="R350" s="11"/>
      <c r="S350" s="11" t="s">
        <v>312</v>
      </c>
      <c r="T350" s="11" t="s">
        <v>312</v>
      </c>
      <c r="U350" s="11" t="s">
        <v>312</v>
      </c>
      <c r="V350" s="11" t="s">
        <v>312</v>
      </c>
      <c r="W350" s="11" t="s">
        <v>312</v>
      </c>
      <c r="X350" s="259">
        <v>140</v>
      </c>
      <c r="Y350" s="12" t="s">
        <v>194</v>
      </c>
      <c r="Z350" s="190" t="s">
        <v>312</v>
      </c>
      <c r="AA350" s="65" t="s">
        <v>312</v>
      </c>
    </row>
    <row r="351" spans="1:27" ht="12.75">
      <c r="A351" s="158" t="s">
        <v>312</v>
      </c>
      <c r="B351" s="29" t="s">
        <v>106</v>
      </c>
      <c r="C351" s="2">
        <v>880</v>
      </c>
      <c r="D351" s="2">
        <v>780</v>
      </c>
      <c r="E351" s="2">
        <v>1000</v>
      </c>
      <c r="F351" s="26">
        <v>880</v>
      </c>
      <c r="G351" s="290">
        <v>98934.7275850752</v>
      </c>
      <c r="H351" s="43" t="s">
        <v>171</v>
      </c>
      <c r="I351" s="72">
        <v>10000</v>
      </c>
      <c r="J351" s="11" t="s">
        <v>198</v>
      </c>
      <c r="K351" s="11" t="s">
        <v>169</v>
      </c>
      <c r="L351" s="11">
        <v>50</v>
      </c>
      <c r="M351" s="11" t="s">
        <v>177</v>
      </c>
      <c r="N351" s="11" t="s">
        <v>170</v>
      </c>
      <c r="O351" s="11" t="s">
        <v>178</v>
      </c>
      <c r="P351" s="11" t="s">
        <v>312</v>
      </c>
      <c r="Q351" s="11"/>
      <c r="R351" s="11"/>
      <c r="S351" s="11" t="s">
        <v>312</v>
      </c>
      <c r="T351" s="11" t="s">
        <v>312</v>
      </c>
      <c r="U351" s="11" t="s">
        <v>312</v>
      </c>
      <c r="V351" s="11" t="s">
        <v>312</v>
      </c>
      <c r="W351" s="11" t="s">
        <v>312</v>
      </c>
      <c r="X351" s="259">
        <v>140</v>
      </c>
      <c r="Y351" s="12" t="s">
        <v>194</v>
      </c>
      <c r="Z351" s="190" t="s">
        <v>312</v>
      </c>
      <c r="AA351" s="65" t="s">
        <v>312</v>
      </c>
    </row>
    <row r="352" spans="1:27" ht="12.75">
      <c r="A352" s="158" t="s">
        <v>312</v>
      </c>
      <c r="B352" s="29" t="s">
        <v>107</v>
      </c>
      <c r="C352" s="2">
        <v>1125</v>
      </c>
      <c r="D352" s="2">
        <v>1000</v>
      </c>
      <c r="E352" s="2">
        <v>1250</v>
      </c>
      <c r="F352" s="26">
        <v>1120</v>
      </c>
      <c r="G352" s="290">
        <v>104008.79736898562</v>
      </c>
      <c r="H352" s="43" t="s">
        <v>171</v>
      </c>
      <c r="I352" s="72">
        <v>10000</v>
      </c>
      <c r="J352" s="11" t="s">
        <v>198</v>
      </c>
      <c r="K352" s="11" t="s">
        <v>169</v>
      </c>
      <c r="L352" s="11">
        <v>50</v>
      </c>
      <c r="M352" s="11" t="s">
        <v>177</v>
      </c>
      <c r="N352" s="11" t="s">
        <v>170</v>
      </c>
      <c r="O352" s="11" t="s">
        <v>178</v>
      </c>
      <c r="P352" s="11" t="s">
        <v>312</v>
      </c>
      <c r="Q352" s="11"/>
      <c r="R352" s="11"/>
      <c r="S352" s="11" t="s">
        <v>312</v>
      </c>
      <c r="T352" s="11" t="s">
        <v>312</v>
      </c>
      <c r="U352" s="11" t="s">
        <v>312</v>
      </c>
      <c r="V352" s="11" t="s">
        <v>312</v>
      </c>
      <c r="W352" s="11" t="s">
        <v>312</v>
      </c>
      <c r="X352" s="259">
        <v>140</v>
      </c>
      <c r="Y352" s="12" t="s">
        <v>194</v>
      </c>
      <c r="Z352" s="190" t="s">
        <v>312</v>
      </c>
      <c r="AA352" s="65" t="s">
        <v>312</v>
      </c>
    </row>
    <row r="353" spans="1:27" ht="12.75">
      <c r="A353" s="158" t="s">
        <v>312</v>
      </c>
      <c r="B353" s="29" t="s">
        <v>108</v>
      </c>
      <c r="C353" s="2">
        <v>1350</v>
      </c>
      <c r="D353" s="2">
        <v>1200</v>
      </c>
      <c r="E353" s="2">
        <v>1500</v>
      </c>
      <c r="F353" s="26">
        <v>1360</v>
      </c>
      <c r="G353" s="290">
        <v>114156.93693680642</v>
      </c>
      <c r="H353" s="43" t="s">
        <v>171</v>
      </c>
      <c r="I353" s="72">
        <v>10000</v>
      </c>
      <c r="J353" s="11" t="s">
        <v>198</v>
      </c>
      <c r="K353" s="11" t="s">
        <v>169</v>
      </c>
      <c r="L353" s="11">
        <v>50</v>
      </c>
      <c r="M353" s="11" t="s">
        <v>177</v>
      </c>
      <c r="N353" s="11" t="s">
        <v>170</v>
      </c>
      <c r="O353" s="11" t="s">
        <v>178</v>
      </c>
      <c r="P353" s="11" t="s">
        <v>312</v>
      </c>
      <c r="Q353" s="11"/>
      <c r="R353" s="11"/>
      <c r="S353" s="11" t="s">
        <v>312</v>
      </c>
      <c r="T353" s="11" t="s">
        <v>312</v>
      </c>
      <c r="U353" s="11" t="s">
        <v>312</v>
      </c>
      <c r="V353" s="11" t="s">
        <v>312</v>
      </c>
      <c r="W353" s="11" t="s">
        <v>312</v>
      </c>
      <c r="X353" s="259">
        <v>140</v>
      </c>
      <c r="Y353" s="12" t="s">
        <v>194</v>
      </c>
      <c r="Z353" s="190" t="s">
        <v>312</v>
      </c>
      <c r="AA353" s="65" t="s">
        <v>312</v>
      </c>
    </row>
    <row r="354" spans="1:27" ht="12.75">
      <c r="A354" s="158" t="s">
        <v>312</v>
      </c>
      <c r="B354" s="29" t="s">
        <v>109</v>
      </c>
      <c r="C354" s="2">
        <v>1500</v>
      </c>
      <c r="D354" s="2">
        <v>1360</v>
      </c>
      <c r="E354" s="2">
        <v>1700</v>
      </c>
      <c r="F354" s="26">
        <v>1520</v>
      </c>
      <c r="G354" s="290">
        <v>119229.25522959362</v>
      </c>
      <c r="H354" s="43" t="s">
        <v>171</v>
      </c>
      <c r="I354" s="72">
        <v>10000</v>
      </c>
      <c r="J354" s="11" t="s">
        <v>198</v>
      </c>
      <c r="K354" s="11" t="s">
        <v>169</v>
      </c>
      <c r="L354" s="11">
        <v>50</v>
      </c>
      <c r="M354" s="11" t="s">
        <v>177</v>
      </c>
      <c r="N354" s="11" t="s">
        <v>170</v>
      </c>
      <c r="O354" s="11" t="s">
        <v>178</v>
      </c>
      <c r="P354" s="11" t="s">
        <v>312</v>
      </c>
      <c r="Q354" s="11"/>
      <c r="R354" s="11"/>
      <c r="S354" s="11" t="s">
        <v>312</v>
      </c>
      <c r="T354" s="11" t="s">
        <v>312</v>
      </c>
      <c r="U354" s="11" t="s">
        <v>312</v>
      </c>
      <c r="V354" s="11" t="s">
        <v>312</v>
      </c>
      <c r="W354" s="11" t="s">
        <v>312</v>
      </c>
      <c r="X354" s="259">
        <v>140</v>
      </c>
      <c r="Y354" s="12" t="s">
        <v>194</v>
      </c>
      <c r="Z354" s="190" t="s">
        <v>312</v>
      </c>
      <c r="AA354" s="65" t="s">
        <v>312</v>
      </c>
    </row>
    <row r="355" spans="1:27" ht="12.75">
      <c r="A355" s="158" t="s">
        <v>312</v>
      </c>
      <c r="B355" s="29" t="s">
        <v>110</v>
      </c>
      <c r="C355" s="2">
        <v>880</v>
      </c>
      <c r="D355" s="2">
        <v>780</v>
      </c>
      <c r="E355" s="2">
        <v>1000</v>
      </c>
      <c r="F355" s="26">
        <v>880</v>
      </c>
      <c r="G355" s="290">
        <v>109082.867152896</v>
      </c>
      <c r="H355" s="43" t="s">
        <v>171</v>
      </c>
      <c r="I355" s="72">
        <v>10000</v>
      </c>
      <c r="J355" s="11" t="s">
        <v>198</v>
      </c>
      <c r="K355" s="11" t="s">
        <v>169</v>
      </c>
      <c r="L355" s="11">
        <v>50</v>
      </c>
      <c r="M355" s="11" t="s">
        <v>177</v>
      </c>
      <c r="N355" s="11" t="s">
        <v>170</v>
      </c>
      <c r="O355" s="11" t="s">
        <v>178</v>
      </c>
      <c r="P355" s="11" t="s">
        <v>312</v>
      </c>
      <c r="Q355" s="11"/>
      <c r="R355" s="11"/>
      <c r="S355" s="11" t="s">
        <v>312</v>
      </c>
      <c r="T355" s="11" t="s">
        <v>312</v>
      </c>
      <c r="U355" s="11" t="s">
        <v>312</v>
      </c>
      <c r="V355" s="11" t="s">
        <v>312</v>
      </c>
      <c r="W355" s="11" t="s">
        <v>312</v>
      </c>
      <c r="X355" s="259">
        <v>140</v>
      </c>
      <c r="Y355" s="12" t="s">
        <v>194</v>
      </c>
      <c r="Z355" s="190" t="s">
        <v>312</v>
      </c>
      <c r="AA355" s="65" t="s">
        <v>312</v>
      </c>
    </row>
    <row r="356" spans="1:27" ht="12.75">
      <c r="A356" s="158" t="s">
        <v>312</v>
      </c>
      <c r="B356" s="29" t="s">
        <v>111</v>
      </c>
      <c r="C356" s="2">
        <v>1125</v>
      </c>
      <c r="D356" s="2">
        <v>1000</v>
      </c>
      <c r="E356" s="2">
        <v>1250</v>
      </c>
      <c r="F356" s="26">
        <v>1120</v>
      </c>
      <c r="G356" s="290">
        <v>119229.25522959362</v>
      </c>
      <c r="H356" s="43" t="s">
        <v>171</v>
      </c>
      <c r="I356" s="72">
        <v>10000</v>
      </c>
      <c r="J356" s="11" t="s">
        <v>198</v>
      </c>
      <c r="K356" s="11" t="s">
        <v>169</v>
      </c>
      <c r="L356" s="11">
        <v>50</v>
      </c>
      <c r="M356" s="11" t="s">
        <v>177</v>
      </c>
      <c r="N356" s="11" t="s">
        <v>170</v>
      </c>
      <c r="O356" s="11" t="s">
        <v>178</v>
      </c>
      <c r="P356" s="11" t="s">
        <v>312</v>
      </c>
      <c r="Q356" s="11"/>
      <c r="R356" s="11"/>
      <c r="S356" s="11" t="s">
        <v>312</v>
      </c>
      <c r="T356" s="11" t="s">
        <v>312</v>
      </c>
      <c r="U356" s="11" t="s">
        <v>312</v>
      </c>
      <c r="V356" s="11" t="s">
        <v>312</v>
      </c>
      <c r="W356" s="11" t="s">
        <v>312</v>
      </c>
      <c r="X356" s="259">
        <v>140</v>
      </c>
      <c r="Y356" s="12" t="s">
        <v>194</v>
      </c>
      <c r="Z356" s="190" t="s">
        <v>312</v>
      </c>
      <c r="AA356" s="65" t="s">
        <v>312</v>
      </c>
    </row>
    <row r="357" spans="1:27" ht="12.75">
      <c r="A357" s="158" t="s">
        <v>312</v>
      </c>
      <c r="B357" s="29" t="s">
        <v>112</v>
      </c>
      <c r="C357" s="2">
        <v>1350</v>
      </c>
      <c r="D357" s="2">
        <v>1200</v>
      </c>
      <c r="E357" s="2">
        <v>1500</v>
      </c>
      <c r="F357" s="26">
        <v>1360</v>
      </c>
      <c r="G357" s="290">
        <v>126841.23565102083</v>
      </c>
      <c r="H357" s="43" t="s">
        <v>171</v>
      </c>
      <c r="I357" s="72">
        <v>10000</v>
      </c>
      <c r="J357" s="11" t="s">
        <v>198</v>
      </c>
      <c r="K357" s="11" t="s">
        <v>169</v>
      </c>
      <c r="L357" s="11">
        <v>50</v>
      </c>
      <c r="M357" s="11" t="s">
        <v>177</v>
      </c>
      <c r="N357" s="11" t="s">
        <v>170</v>
      </c>
      <c r="O357" s="11" t="s">
        <v>178</v>
      </c>
      <c r="P357" s="11" t="s">
        <v>312</v>
      </c>
      <c r="Q357" s="11"/>
      <c r="R357" s="11"/>
      <c r="S357" s="11" t="s">
        <v>312</v>
      </c>
      <c r="T357" s="11" t="s">
        <v>312</v>
      </c>
      <c r="U357" s="11" t="s">
        <v>312</v>
      </c>
      <c r="V357" s="11" t="s">
        <v>312</v>
      </c>
      <c r="W357" s="11" t="s">
        <v>312</v>
      </c>
      <c r="X357" s="259">
        <v>140</v>
      </c>
      <c r="Y357" s="12" t="s">
        <v>194</v>
      </c>
      <c r="Z357" s="190" t="s">
        <v>312</v>
      </c>
      <c r="AA357" s="65" t="s">
        <v>312</v>
      </c>
    </row>
    <row r="358" spans="1:27" ht="13.5" thickBot="1">
      <c r="A358" s="158" t="s">
        <v>312</v>
      </c>
      <c r="B358" s="129" t="s">
        <v>113</v>
      </c>
      <c r="C358" s="17">
        <v>1500</v>
      </c>
      <c r="D358" s="17">
        <v>1360</v>
      </c>
      <c r="E358" s="17">
        <v>1700</v>
      </c>
      <c r="F358" s="27">
        <v>1520</v>
      </c>
      <c r="G358" s="291">
        <v>134451.4645813248</v>
      </c>
      <c r="H358" s="45" t="s">
        <v>171</v>
      </c>
      <c r="I358" s="101">
        <v>10000</v>
      </c>
      <c r="J358" s="18" t="s">
        <v>198</v>
      </c>
      <c r="K358" s="18" t="s">
        <v>169</v>
      </c>
      <c r="L358" s="18">
        <v>50</v>
      </c>
      <c r="M358" s="18" t="s">
        <v>177</v>
      </c>
      <c r="N358" s="18" t="s">
        <v>170</v>
      </c>
      <c r="O358" s="18" t="s">
        <v>178</v>
      </c>
      <c r="P358" s="18" t="s">
        <v>312</v>
      </c>
      <c r="Q358" s="18"/>
      <c r="R358" s="18"/>
      <c r="S358" s="18" t="s">
        <v>312</v>
      </c>
      <c r="T358" s="18" t="s">
        <v>312</v>
      </c>
      <c r="U358" s="18" t="s">
        <v>312</v>
      </c>
      <c r="V358" s="18" t="s">
        <v>312</v>
      </c>
      <c r="W358" s="18" t="s">
        <v>312</v>
      </c>
      <c r="X358" s="261">
        <v>140</v>
      </c>
      <c r="Y358" s="19" t="s">
        <v>194</v>
      </c>
      <c r="Z358" s="188" t="s">
        <v>312</v>
      </c>
      <c r="AA358" s="66" t="s">
        <v>312</v>
      </c>
    </row>
  </sheetData>
  <sheetProtection/>
  <autoFilter ref="A7:AA344"/>
  <mergeCells count="20">
    <mergeCell ref="Z6:Z7"/>
    <mergeCell ref="M6:M7"/>
    <mergeCell ref="P6:P7"/>
    <mergeCell ref="AA6:AA7"/>
    <mergeCell ref="V6:V7"/>
    <mergeCell ref="W6:W7"/>
    <mergeCell ref="X6:X7"/>
    <mergeCell ref="T6:T7"/>
    <mergeCell ref="Y6:Y7"/>
    <mergeCell ref="U6:U7"/>
    <mergeCell ref="A1:A5"/>
    <mergeCell ref="S6:S7"/>
    <mergeCell ref="O6:O7"/>
    <mergeCell ref="C6:D6"/>
    <mergeCell ref="E6:F6"/>
    <mergeCell ref="N6:N7"/>
    <mergeCell ref="L6:L7"/>
    <mergeCell ref="J6:J7"/>
    <mergeCell ref="K6:K7"/>
    <mergeCell ref="H6:H7"/>
  </mergeCells>
  <conditionalFormatting sqref="I313:I328 H298:O312 P298:Z344 H162:Z164 H167:Z167 H8:Z9 R42:Z46 H47:Z48 H49:P49 R49:Z49 H53:Z54 H51:P52 R51:Z52 H42:P46 H57:Z57 H56:P56 R56:Z56 H60:P60 S60:Z60 S58:Z58 R58:R60 H58:Q58 H126:Z127 H129:Z129 H136:Z136 H132:Z133 H134:P135 H130:P131 R134:Z135 R130:Z131 H61:Z73 H75:Z79 H83:P83 S85:Z87 S83:Z83 S80:Z81 R80:R87 H80:Q81 H85:Q87 H90:P90 H88:Z89 R90:Z90 R91:R93 H94:Z96 H100:Z100 H98:P99 S98:Z99 H102:P103 R97:R99 H101:Q101 R101:Z103 H104:Z123 H234:R234 H235:Z297 H345:Z358 H14:Z15 H21:Z22 H18:Z19 H11:Z12 H24:Z25 H27:Z28 H30:Z32 H34:Z35 H37:Z38 H40:Z40 H169:Z233">
    <cfRule type="cellIs" priority="91" dxfId="2" operator="notEqual" stopIfTrue="1">
      <formula>"-"</formula>
    </cfRule>
  </conditionalFormatting>
  <conditionalFormatting sqref="H313:H328 J313:O328">
    <cfRule type="cellIs" priority="89" dxfId="2" operator="notEqual" stopIfTrue="1">
      <formula>"-"</formula>
    </cfRule>
  </conditionalFormatting>
  <conditionalFormatting sqref="I329:I344">
    <cfRule type="cellIs" priority="88" dxfId="2" operator="notEqual" stopIfTrue="1">
      <formula>"-"</formula>
    </cfRule>
  </conditionalFormatting>
  <conditionalFormatting sqref="H329:H344 J329:O344">
    <cfRule type="cellIs" priority="87" dxfId="2" operator="notEqual" stopIfTrue="1">
      <formula>"-"</formula>
    </cfRule>
  </conditionalFormatting>
  <conditionalFormatting sqref="H125:Z125">
    <cfRule type="cellIs" priority="86" dxfId="2" operator="notEqual" stopIfTrue="1">
      <formula>"-"</formula>
    </cfRule>
  </conditionalFormatting>
  <conditionalFormatting sqref="H137:Z137">
    <cfRule type="cellIs" priority="85" dxfId="2" operator="notEqual" stopIfTrue="1">
      <formula>"-"</formula>
    </cfRule>
  </conditionalFormatting>
  <conditionalFormatting sqref="H139:P139 R139:Z139">
    <cfRule type="cellIs" priority="84" dxfId="2" operator="notEqual" stopIfTrue="1">
      <formula>"-"</formula>
    </cfRule>
  </conditionalFormatting>
  <conditionalFormatting sqref="H141:Z142">
    <cfRule type="cellIs" priority="83" dxfId="2" operator="notEqual" stopIfTrue="1">
      <formula>"-"</formula>
    </cfRule>
  </conditionalFormatting>
  <conditionalFormatting sqref="H143:Z144">
    <cfRule type="cellIs" priority="82" dxfId="2" operator="notEqual" stopIfTrue="1">
      <formula>"-"</formula>
    </cfRule>
  </conditionalFormatting>
  <conditionalFormatting sqref="H145:Z146">
    <cfRule type="cellIs" priority="81" dxfId="2" operator="notEqual" stopIfTrue="1">
      <formula>"-"</formula>
    </cfRule>
  </conditionalFormatting>
  <conditionalFormatting sqref="H147:Z148">
    <cfRule type="cellIs" priority="80" dxfId="2" operator="notEqual" stopIfTrue="1">
      <formula>"-"</formula>
    </cfRule>
  </conditionalFormatting>
  <conditionalFormatting sqref="H149:Z150">
    <cfRule type="cellIs" priority="79" dxfId="2" operator="notEqual" stopIfTrue="1">
      <formula>"-"</formula>
    </cfRule>
  </conditionalFormatting>
  <conditionalFormatting sqref="H151:Z152">
    <cfRule type="cellIs" priority="78" dxfId="2" operator="notEqual" stopIfTrue="1">
      <formula>"-"</formula>
    </cfRule>
  </conditionalFormatting>
  <conditionalFormatting sqref="H153:Z153">
    <cfRule type="cellIs" priority="77" dxfId="2" operator="notEqual" stopIfTrue="1">
      <formula>"-"</formula>
    </cfRule>
  </conditionalFormatting>
  <conditionalFormatting sqref="H154:Z154">
    <cfRule type="cellIs" priority="76" dxfId="2" operator="notEqual" stopIfTrue="1">
      <formula>"-"</formula>
    </cfRule>
  </conditionalFormatting>
  <conditionalFormatting sqref="H155:Z155">
    <cfRule type="cellIs" priority="75" dxfId="2" operator="notEqual" stopIfTrue="1">
      <formula>"-"</formula>
    </cfRule>
  </conditionalFormatting>
  <conditionalFormatting sqref="H157:Z157 X158:Z158">
    <cfRule type="cellIs" priority="74" dxfId="2" operator="notEqual" stopIfTrue="1">
      <formula>"-"</formula>
    </cfRule>
  </conditionalFormatting>
  <conditionalFormatting sqref="H159:Z159">
    <cfRule type="cellIs" priority="73" dxfId="2" operator="notEqual" stopIfTrue="1">
      <formula>"-"</formula>
    </cfRule>
  </conditionalFormatting>
  <conditionalFormatting sqref="H161:Z161">
    <cfRule type="cellIs" priority="72" dxfId="2" operator="notEqual" stopIfTrue="1">
      <formula>"-"</formula>
    </cfRule>
  </conditionalFormatting>
  <conditionalFormatting sqref="H97:P97 S97:Z97">
    <cfRule type="cellIs" priority="71" dxfId="2" operator="notEqual" stopIfTrue="1">
      <formula>"-"</formula>
    </cfRule>
  </conditionalFormatting>
  <conditionalFormatting sqref="H166:Z166">
    <cfRule type="cellIs" priority="70" dxfId="2" operator="notEqual" stopIfTrue="1">
      <formula>"-"</formula>
    </cfRule>
  </conditionalFormatting>
  <conditionalFormatting sqref="H82:P82 S82:Z82">
    <cfRule type="cellIs" priority="68" dxfId="2" operator="notEqual" stopIfTrue="1">
      <formula>"-"</formula>
    </cfRule>
  </conditionalFormatting>
  <conditionalFormatting sqref="H91:P91 S91:Z91">
    <cfRule type="cellIs" priority="67" dxfId="2" operator="notEqual" stopIfTrue="1">
      <formula>"-"</formula>
    </cfRule>
  </conditionalFormatting>
  <conditionalFormatting sqref="H92:P92 S92:Z92">
    <cfRule type="cellIs" priority="66" dxfId="2" operator="notEqual" stopIfTrue="1">
      <formula>"-"</formula>
    </cfRule>
  </conditionalFormatting>
  <conditionalFormatting sqref="H158:W158">
    <cfRule type="cellIs" priority="62" dxfId="2" operator="notEqual" stopIfTrue="1">
      <formula>"-"</formula>
    </cfRule>
  </conditionalFormatting>
  <conditionalFormatting sqref="H160:Z160">
    <cfRule type="cellIs" priority="61" dxfId="2" operator="notEqual" stopIfTrue="1">
      <formula>"-"</formula>
    </cfRule>
  </conditionalFormatting>
  <conditionalFormatting sqref="H84:P84 S84:Z84">
    <cfRule type="cellIs" priority="60" dxfId="2" operator="notEqual" stopIfTrue="1">
      <formula>"-"</formula>
    </cfRule>
  </conditionalFormatting>
  <conditionalFormatting sqref="H93:P93 S93:Z93">
    <cfRule type="cellIs" priority="59" dxfId="2" operator="notEqual" stopIfTrue="1">
      <formula>"-"</formula>
    </cfRule>
  </conditionalFormatting>
  <conditionalFormatting sqref="Q97">
    <cfRule type="cellIs" priority="58" dxfId="2" operator="notEqual" stopIfTrue="1">
      <formula>"-"</formula>
    </cfRule>
  </conditionalFormatting>
  <conditionalFormatting sqref="H124:P124 R124:Z124">
    <cfRule type="cellIs" priority="57" dxfId="2" operator="notEqual" stopIfTrue="1">
      <formula>"-"</formula>
    </cfRule>
  </conditionalFormatting>
  <conditionalFormatting sqref="Q124">
    <cfRule type="cellIs" priority="56" dxfId="2" operator="notEqual" stopIfTrue="1">
      <formula>"-"</formula>
    </cfRule>
  </conditionalFormatting>
  <conditionalFormatting sqref="H41:Z41">
    <cfRule type="cellIs" priority="55" dxfId="2" operator="notEqual" stopIfTrue="1">
      <formula>"-"</formula>
    </cfRule>
  </conditionalFormatting>
  <conditionalFormatting sqref="Q43">
    <cfRule type="cellIs" priority="54" dxfId="2" operator="notEqual" stopIfTrue="1">
      <formula>"-"</formula>
    </cfRule>
  </conditionalFormatting>
  <conditionalFormatting sqref="Q45">
    <cfRule type="cellIs" priority="53" dxfId="2" operator="notEqual" stopIfTrue="1">
      <formula>"-"</formula>
    </cfRule>
  </conditionalFormatting>
  <conditionalFormatting sqref="Q46">
    <cfRule type="cellIs" priority="52" dxfId="2" operator="notEqual" stopIfTrue="1">
      <formula>"-"</formula>
    </cfRule>
  </conditionalFormatting>
  <conditionalFormatting sqref="Q44">
    <cfRule type="cellIs" priority="51" dxfId="2" operator="notEqual" stopIfTrue="1">
      <formula>"-"</formula>
    </cfRule>
  </conditionalFormatting>
  <conditionalFormatting sqref="Q42">
    <cfRule type="cellIs" priority="50" dxfId="2" operator="notEqual" stopIfTrue="1">
      <formula>"-"</formula>
    </cfRule>
  </conditionalFormatting>
  <conditionalFormatting sqref="Q49">
    <cfRule type="cellIs" priority="49" dxfId="2" operator="notEqual" stopIfTrue="1">
      <formula>"-"</formula>
    </cfRule>
  </conditionalFormatting>
  <conditionalFormatting sqref="Q52">
    <cfRule type="cellIs" priority="48" dxfId="2" operator="notEqual" stopIfTrue="1">
      <formula>"-"</formula>
    </cfRule>
  </conditionalFormatting>
  <conditionalFormatting sqref="Q51">
    <cfRule type="cellIs" priority="47" dxfId="2" operator="notEqual" stopIfTrue="1">
      <formula>"-"</formula>
    </cfRule>
  </conditionalFormatting>
  <conditionalFormatting sqref="H50:Z50">
    <cfRule type="cellIs" priority="46" dxfId="2" operator="notEqual" stopIfTrue="1">
      <formula>"-"</formula>
    </cfRule>
  </conditionalFormatting>
  <conditionalFormatting sqref="H55:P55 R55:Z55">
    <cfRule type="cellIs" priority="45" dxfId="2" operator="notEqual" stopIfTrue="1">
      <formula>"-"</formula>
    </cfRule>
  </conditionalFormatting>
  <conditionalFormatting sqref="Q55">
    <cfRule type="cellIs" priority="44" dxfId="2" operator="notEqual" stopIfTrue="1">
      <formula>"-"</formula>
    </cfRule>
  </conditionalFormatting>
  <conditionalFormatting sqref="Q56">
    <cfRule type="cellIs" priority="43" dxfId="2" operator="notEqual" stopIfTrue="1">
      <formula>"-"</formula>
    </cfRule>
  </conditionalFormatting>
  <conditionalFormatting sqref="H59:P59 S59:Z59">
    <cfRule type="cellIs" priority="42" dxfId="2" operator="notEqual" stopIfTrue="1">
      <formula>"-"</formula>
    </cfRule>
  </conditionalFormatting>
  <conditionalFormatting sqref="Q59">
    <cfRule type="cellIs" priority="41" dxfId="2" operator="notEqual" stopIfTrue="1">
      <formula>"-"</formula>
    </cfRule>
  </conditionalFormatting>
  <conditionalFormatting sqref="Q60">
    <cfRule type="cellIs" priority="40" dxfId="2" operator="notEqual" stopIfTrue="1">
      <formula>"-"</formula>
    </cfRule>
  </conditionalFormatting>
  <conditionalFormatting sqref="H128:P128 R128:Z128">
    <cfRule type="cellIs" priority="39" dxfId="2" operator="notEqual" stopIfTrue="1">
      <formula>"-"</formula>
    </cfRule>
  </conditionalFormatting>
  <conditionalFormatting sqref="Q128">
    <cfRule type="cellIs" priority="38" dxfId="2" operator="notEqual" stopIfTrue="1">
      <formula>"-"</formula>
    </cfRule>
  </conditionalFormatting>
  <conditionalFormatting sqref="Q130">
    <cfRule type="cellIs" priority="37" dxfId="2" operator="notEqual" stopIfTrue="1">
      <formula>"-"</formula>
    </cfRule>
  </conditionalFormatting>
  <conditionalFormatting sqref="Q131">
    <cfRule type="cellIs" priority="36" dxfId="2" operator="notEqual" stopIfTrue="1">
      <formula>"-"</formula>
    </cfRule>
  </conditionalFormatting>
  <conditionalFormatting sqref="Q135">
    <cfRule type="cellIs" priority="34" dxfId="2" operator="notEqual" stopIfTrue="1">
      <formula>"-"</formula>
    </cfRule>
  </conditionalFormatting>
  <conditionalFormatting sqref="Q134">
    <cfRule type="cellIs" priority="35" dxfId="2" operator="notEqual" stopIfTrue="1">
      <formula>"-"</formula>
    </cfRule>
  </conditionalFormatting>
  <conditionalFormatting sqref="H74:Z74">
    <cfRule type="cellIs" priority="33" dxfId="2" operator="notEqual" stopIfTrue="1">
      <formula>"-"</formula>
    </cfRule>
  </conditionalFormatting>
  <conditionalFormatting sqref="Q84">
    <cfRule type="cellIs" priority="32" dxfId="2" operator="notEqual" stopIfTrue="1">
      <formula>"-"</formula>
    </cfRule>
  </conditionalFormatting>
  <conditionalFormatting sqref="Q93">
    <cfRule type="cellIs" priority="31" dxfId="2" operator="notEqual" stopIfTrue="1">
      <formula>"-"</formula>
    </cfRule>
  </conditionalFormatting>
  <conditionalFormatting sqref="Q82">
    <cfRule type="cellIs" priority="30" dxfId="2" operator="notEqual" stopIfTrue="1">
      <formula>"-"</formula>
    </cfRule>
  </conditionalFormatting>
  <conditionalFormatting sqref="Q83">
    <cfRule type="cellIs" priority="29" dxfId="2" operator="notEqual" stopIfTrue="1">
      <formula>"-"</formula>
    </cfRule>
  </conditionalFormatting>
  <conditionalFormatting sqref="Q92">
    <cfRule type="cellIs" priority="26" dxfId="2" operator="notEqual" stopIfTrue="1">
      <formula>"-"</formula>
    </cfRule>
  </conditionalFormatting>
  <conditionalFormatting sqref="Q91">
    <cfRule type="cellIs" priority="28" dxfId="2" operator="notEqual" stopIfTrue="1">
      <formula>"-"</formula>
    </cfRule>
  </conditionalFormatting>
  <conditionalFormatting sqref="Q90">
    <cfRule type="cellIs" priority="27" dxfId="2" operator="notEqual" stopIfTrue="1">
      <formula>"-"</formula>
    </cfRule>
  </conditionalFormatting>
  <conditionalFormatting sqref="H165:Z165">
    <cfRule type="cellIs" priority="25" dxfId="2" operator="notEqual" stopIfTrue="1">
      <formula>"-"</formula>
    </cfRule>
  </conditionalFormatting>
  <conditionalFormatting sqref="H156:Z156">
    <cfRule type="cellIs" priority="24" dxfId="2" operator="notEqual" stopIfTrue="1">
      <formula>"-"</formula>
    </cfRule>
  </conditionalFormatting>
  <conditionalFormatting sqref="H168:Z168">
    <cfRule type="cellIs" priority="23" dxfId="2" operator="notEqual" stopIfTrue="1">
      <formula>"-"</formula>
    </cfRule>
  </conditionalFormatting>
  <conditionalFormatting sqref="Q98">
    <cfRule type="cellIs" priority="22" dxfId="2" operator="notEqual" stopIfTrue="1">
      <formula>"-"</formula>
    </cfRule>
  </conditionalFormatting>
  <conditionalFormatting sqref="Q99">
    <cfRule type="cellIs" priority="21" dxfId="2" operator="notEqual" stopIfTrue="1">
      <formula>"-"</formula>
    </cfRule>
  </conditionalFormatting>
  <conditionalFormatting sqref="Q103">
    <cfRule type="cellIs" priority="20" dxfId="2" operator="notEqual" stopIfTrue="1">
      <formula>"-"</formula>
    </cfRule>
  </conditionalFormatting>
  <conditionalFormatting sqref="Q102">
    <cfRule type="cellIs" priority="19" dxfId="2" operator="notEqual" stopIfTrue="1">
      <formula>"-"</formula>
    </cfRule>
  </conditionalFormatting>
  <conditionalFormatting sqref="H138:Z138 Q139">
    <cfRule type="cellIs" priority="18" dxfId="2" operator="notEqual" stopIfTrue="1">
      <formula>"-"</formula>
    </cfRule>
  </conditionalFormatting>
  <conditionalFormatting sqref="H140:P140 R140:Z140">
    <cfRule type="cellIs" priority="17" dxfId="2" operator="notEqual" stopIfTrue="1">
      <formula>"-"</formula>
    </cfRule>
  </conditionalFormatting>
  <conditionalFormatting sqref="Q140">
    <cfRule type="cellIs" priority="16" dxfId="2" operator="notEqual" stopIfTrue="1">
      <formula>"-"</formula>
    </cfRule>
  </conditionalFormatting>
  <conditionalFormatting sqref="S234:Z234">
    <cfRule type="cellIs" priority="15" dxfId="2" operator="notEqual" stopIfTrue="1">
      <formula>"-"</formula>
    </cfRule>
  </conditionalFormatting>
  <conditionalFormatting sqref="H10:Z10">
    <cfRule type="cellIs" priority="14" dxfId="2" operator="notEqual" stopIfTrue="1">
      <formula>"-"</formula>
    </cfRule>
  </conditionalFormatting>
  <conditionalFormatting sqref="H13:Z13">
    <cfRule type="cellIs" priority="13" dxfId="2" operator="notEqual" stopIfTrue="1">
      <formula>"-"</formula>
    </cfRule>
  </conditionalFormatting>
  <conditionalFormatting sqref="H16:P16 R16:Z16">
    <cfRule type="cellIs" priority="11" dxfId="2" operator="notEqual" stopIfTrue="1">
      <formula>"-"</formula>
    </cfRule>
  </conditionalFormatting>
  <conditionalFormatting sqref="H17:Z17">
    <cfRule type="cellIs" priority="12" dxfId="2" operator="notEqual" stopIfTrue="1">
      <formula>"-"</formula>
    </cfRule>
  </conditionalFormatting>
  <conditionalFormatting sqref="Q16">
    <cfRule type="cellIs" priority="9" dxfId="2" operator="notEqual" stopIfTrue="1">
      <formula>"-"</formula>
    </cfRule>
  </conditionalFormatting>
  <conditionalFormatting sqref="H20:Z20">
    <cfRule type="cellIs" priority="10" dxfId="2" operator="notEqual" stopIfTrue="1">
      <formula>"-"</formula>
    </cfRule>
  </conditionalFormatting>
  <conditionalFormatting sqref="H23:Z23">
    <cfRule type="cellIs" priority="8" dxfId="2" operator="notEqual" stopIfTrue="1">
      <formula>"-"</formula>
    </cfRule>
  </conditionalFormatting>
  <conditionalFormatting sqref="H26:Z26">
    <cfRule type="cellIs" priority="7" dxfId="2" operator="notEqual" stopIfTrue="1">
      <formula>"-"</formula>
    </cfRule>
  </conditionalFormatting>
  <conditionalFormatting sqref="H29:P29 R29:Z29">
    <cfRule type="cellIs" priority="6" dxfId="2" operator="notEqual" stopIfTrue="1">
      <formula>"-"</formula>
    </cfRule>
  </conditionalFormatting>
  <conditionalFormatting sqref="H33:Z33">
    <cfRule type="cellIs" priority="4" dxfId="2" operator="notEqual" stopIfTrue="1">
      <formula>"-"</formula>
    </cfRule>
  </conditionalFormatting>
  <conditionalFormatting sqref="Q29">
    <cfRule type="cellIs" priority="5" dxfId="2" operator="notEqual" stopIfTrue="1">
      <formula>"-"</formula>
    </cfRule>
  </conditionalFormatting>
  <conditionalFormatting sqref="H36:Z36">
    <cfRule type="cellIs" priority="3" dxfId="2" operator="notEqual" stopIfTrue="1">
      <formula>"-"</formula>
    </cfRule>
  </conditionalFormatting>
  <conditionalFormatting sqref="H39:Z39">
    <cfRule type="cellIs" priority="2" dxfId="2" operator="notEqual" stopIfTrue="1">
      <formula>"-"</formula>
    </cfRule>
  </conditionalFormatting>
  <hyperlinks>
    <hyperlink ref="AA250" r:id="rId1" display="инф"/>
    <hyperlink ref="AA252" r:id="rId2" display="инф"/>
    <hyperlink ref="AA139:AA151" r:id="rId3" display="инф"/>
    <hyperlink ref="AA162" r:id="rId4" display="инф"/>
    <hyperlink ref="AA163:AA169" r:id="rId5" display="инф"/>
    <hyperlink ref="AA170" r:id="rId6" display="инф"/>
    <hyperlink ref="AA171:AA179" r:id="rId7" display="инф"/>
    <hyperlink ref="AA180" r:id="rId8" display="инф"/>
    <hyperlink ref="AA182:AA191" r:id="rId9" display="инф"/>
    <hyperlink ref="AA192" r:id="rId10" display="инф"/>
    <hyperlink ref="AA193:AA197" r:id="rId11" display="инф"/>
    <hyperlink ref="AA198" r:id="rId12" display="инф"/>
    <hyperlink ref="AA199:AA204" r:id="rId13" display="инф"/>
    <hyperlink ref="AA205" r:id="rId14" display="инф"/>
    <hyperlink ref="AA206:AA208" r:id="rId15" display="инф"/>
    <hyperlink ref="AA209" r:id="rId16" display="инф"/>
    <hyperlink ref="AA210:AA213" r:id="rId17" display="инф"/>
    <hyperlink ref="AA214" r:id="rId18" display="инф"/>
    <hyperlink ref="AA215:AA218" r:id="rId19" display="инф"/>
    <hyperlink ref="AA219" r:id="rId20" display="инф"/>
    <hyperlink ref="AA221:AA224" r:id="rId21" display="инф"/>
    <hyperlink ref="AA225" r:id="rId22" display="инф"/>
    <hyperlink ref="AA226:AA228" r:id="rId23" display="инф"/>
    <hyperlink ref="AA230" r:id="rId24" display="инф"/>
    <hyperlink ref="AA231:AA235" r:id="rId25" display="инф"/>
    <hyperlink ref="AA236" r:id="rId26" display="инф"/>
    <hyperlink ref="AA242:AA245" r:id="rId27" display="инф"/>
    <hyperlink ref="AA24" r:id="rId28" display="инф"/>
    <hyperlink ref="AA53" r:id="rId29" display="инф"/>
    <hyperlink ref="AA57:AA61" r:id="rId30" display="инф"/>
    <hyperlink ref="AA40" r:id="rId31" display="инф"/>
    <hyperlink ref="AA47" r:id="rId32" display="инф"/>
    <hyperlink ref="AA64" r:id="rId33" display="инф"/>
    <hyperlink ref="AA96" r:id="rId34" display="инф"/>
    <hyperlink ref="AA100" r:id="rId35" display="инф"/>
    <hyperlink ref="AA104" r:id="rId36" display="инф"/>
    <hyperlink ref="AA109:AA116" r:id="rId37" display="инф"/>
    <hyperlink ref="AA256" r:id="rId38" display="инф"/>
    <hyperlink ref="AA257" r:id="rId39" display="инф"/>
    <hyperlink ref="AA258" r:id="rId40" display="инф"/>
    <hyperlink ref="AA259:AA260" r:id="rId41" display="инф"/>
    <hyperlink ref="AA261" r:id="rId42" display="инф"/>
    <hyperlink ref="AA262" r:id="rId43" display="инф"/>
    <hyperlink ref="AA263" r:id="rId44" display="инф"/>
    <hyperlink ref="AA264" r:id="rId45" display="инф"/>
    <hyperlink ref="AA265" r:id="rId46" display="инф"/>
    <hyperlink ref="AA266" r:id="rId47" display="инф"/>
    <hyperlink ref="AA267:AA269" r:id="rId48" display="инф"/>
    <hyperlink ref="AA270" r:id="rId49" display="инф"/>
    <hyperlink ref="AA271:AA273" r:id="rId50" display="инф"/>
    <hyperlink ref="AA274" r:id="rId51" display="инф"/>
    <hyperlink ref="AA275:AA276" r:id="rId52" display="инф"/>
    <hyperlink ref="AA277" r:id="rId53" display="инф"/>
    <hyperlink ref="AA278:AA279" r:id="rId54" display="инф"/>
    <hyperlink ref="AA284" r:id="rId55" display="инф"/>
    <hyperlink ref="AA285:AA291" r:id="rId56" display="инф"/>
    <hyperlink ref="AA292" r:id="rId57" display="инф"/>
    <hyperlink ref="AA293" r:id="rId58" display="инф"/>
    <hyperlink ref="AA294" r:id="rId59" display="инф"/>
    <hyperlink ref="AA295" r:id="rId60" display="инф"/>
    <hyperlink ref="AA296" r:id="rId61" display="инф"/>
    <hyperlink ref="AA9" r:id="rId62" display="инф"/>
    <hyperlink ref="AA120" r:id="rId63" display="инф"/>
    <hyperlink ref="AA22" r:id="rId64" display="инф"/>
    <hyperlink ref="AA25" r:id="rId65" display="инф"/>
    <hyperlink ref="AA38" r:id="rId66" display="инф"/>
    <hyperlink ref="AA54" r:id="rId67" display="инф"/>
    <hyperlink ref="AA42" r:id="rId68" display="инф"/>
    <hyperlink ref="AA48" r:id="rId69" display="инф"/>
    <hyperlink ref="AA181" r:id="rId70" display="инф"/>
    <hyperlink ref="AA95" r:id="rId71" display="инф"/>
    <hyperlink ref="AA102" r:id="rId72" display="инф"/>
    <hyperlink ref="AA119" r:id="rId73" display="инф"/>
    <hyperlink ref="AA123" r:id="rId74" display="инф"/>
    <hyperlink ref="AA11" r:id="rId75" display="инф"/>
    <hyperlink ref="AA12" r:id="rId76" display="инф"/>
    <hyperlink ref="AA14" r:id="rId77" display="инф"/>
    <hyperlink ref="AA15" r:id="rId78" display="инф"/>
    <hyperlink ref="AA18" r:id="rId79" display="инф"/>
    <hyperlink ref="AA19" r:id="rId80" display="инф"/>
    <hyperlink ref="AA21" r:id="rId81" display="инф"/>
    <hyperlink ref="AA27" r:id="rId82" display="инф"/>
    <hyperlink ref="AA28" r:id="rId83" display="инф"/>
    <hyperlink ref="AA31" r:id="rId84" display="инф"/>
    <hyperlink ref="AA32" r:id="rId85" display="инф"/>
    <hyperlink ref="AA34" r:id="rId86" display="инф"/>
    <hyperlink ref="AA35" r:id="rId87" display="инф"/>
    <hyperlink ref="AA37" r:id="rId88" display="инф"/>
    <hyperlink ref="AA56" r:id="rId89" display="инф"/>
    <hyperlink ref="AA57" r:id="rId90" display="инф"/>
    <hyperlink ref="AA58" r:id="rId91" display="инф"/>
    <hyperlink ref="AA61" r:id="rId92" display="инф"/>
    <hyperlink ref="AA62" r:id="rId93" display="инф"/>
    <hyperlink ref="AA63" r:id="rId94" display="инф"/>
    <hyperlink ref="AA60" r:id="rId95" display="инф"/>
    <hyperlink ref="AA8" r:id="rId96" display="инф"/>
    <hyperlink ref="AA43" r:id="rId97" display="инф"/>
    <hyperlink ref="AA44" r:id="rId98" display="инф"/>
    <hyperlink ref="AA45" r:id="rId99" display="инф"/>
    <hyperlink ref="AA46" r:id="rId100" display="инф"/>
    <hyperlink ref="AA51" r:id="rId101" display="инф"/>
    <hyperlink ref="AA52" r:id="rId102" display="инф"/>
    <hyperlink ref="AA99" r:id="rId103" display="инф"/>
    <hyperlink ref="AA98" r:id="rId104" display="инф"/>
    <hyperlink ref="AA71" r:id="rId105" display="инф"/>
    <hyperlink ref="AA79" r:id="rId106" display="инф"/>
    <hyperlink ref="AA88" r:id="rId107" display="инф"/>
    <hyperlink ref="AA66" r:id="rId108" display="инф"/>
    <hyperlink ref="AA69" r:id="rId109" display="инф"/>
    <hyperlink ref="AA68" r:id="rId110" display="инф"/>
    <hyperlink ref="AA67" r:id="rId111" display="инф"/>
    <hyperlink ref="AA70" r:id="rId112" display="инф"/>
    <hyperlink ref="AA73" r:id="rId113" display="инф"/>
    <hyperlink ref="AA78" r:id="rId114" display="инф"/>
    <hyperlink ref="AA72" r:id="rId115" display="инф"/>
    <hyperlink ref="AA76" r:id="rId116" display="инф"/>
    <hyperlink ref="AA75" r:id="rId117" display="инф"/>
    <hyperlink ref="AA81" r:id="rId118" display="инф"/>
    <hyperlink ref="AA86" r:id="rId119" display="инф"/>
    <hyperlink ref="AA83" r:id="rId120" display="инф"/>
    <hyperlink ref="AA87" r:id="rId121" display="инф"/>
    <hyperlink ref="AA80" r:id="rId122" display="инф"/>
    <hyperlink ref="AA85" r:id="rId123" display="инф"/>
    <hyperlink ref="AA94" r:id="rId124" display="инф"/>
    <hyperlink ref="AA90" r:id="rId125" display="инф"/>
    <hyperlink ref="AA103" r:id="rId126" display="инф"/>
    <hyperlink ref="AA101" r:id="rId127" display="инф"/>
    <hyperlink ref="AA108" r:id="rId128" display="инф"/>
    <hyperlink ref="AA106" r:id="rId129" display="инф"/>
    <hyperlink ref="AA107" r:id="rId130" display="инф"/>
    <hyperlink ref="AA109" r:id="rId131" display="инф"/>
    <hyperlink ref="AA114" r:id="rId132" display="инф"/>
    <hyperlink ref="AA111" r:id="rId133" display="инф"/>
    <hyperlink ref="AA112" r:id="rId134" display="инф"/>
    <hyperlink ref="AA115" r:id="rId135" display="инф"/>
    <hyperlink ref="AA113" r:id="rId136" display="инф"/>
    <hyperlink ref="AA110" r:id="rId137" display="инф"/>
    <hyperlink ref="AA116" r:id="rId138" display="инф"/>
    <hyperlink ref="AA117" r:id="rId139" display="инф"/>
    <hyperlink ref="AA118" r:id="rId140" display="инф"/>
    <hyperlink ref="AA77" r:id="rId141" display="инф"/>
    <hyperlink ref="AA105" r:id="rId142" display="инф"/>
    <hyperlink ref="AA251" r:id="rId143" display="инф"/>
    <hyperlink ref="AA254" r:id="rId144" display="инф"/>
    <hyperlink ref="AA255" r:id="rId145" display="инф"/>
    <hyperlink ref="AA259" r:id="rId146" display="инф"/>
    <hyperlink ref="AA260" r:id="rId147" display="инф"/>
    <hyperlink ref="AA121" r:id="rId148" display="инф"/>
    <hyperlink ref="AA65" r:id="rId149" display="инф"/>
    <hyperlink ref="AA89" r:id="rId150" display="инф"/>
    <hyperlink ref="AA30" r:id="rId151" display="инф"/>
    <hyperlink ref="AA49" r:id="rId152" display="инф"/>
    <hyperlink ref="AA297:AA344" r:id="rId153" display="инф"/>
    <hyperlink ref="AA137" r:id="rId154" display="инф"/>
    <hyperlink ref="AA139" r:id="rId155" display="инф"/>
    <hyperlink ref="AA141" r:id="rId156" display="инф"/>
    <hyperlink ref="AA143" r:id="rId157" display="инф"/>
    <hyperlink ref="AA145" r:id="rId158" display="инф"/>
    <hyperlink ref="AA147" r:id="rId159" display="инф"/>
    <hyperlink ref="AA149" r:id="rId160" display="инф"/>
    <hyperlink ref="AA151" r:id="rId161" display="инф"/>
    <hyperlink ref="AA153" r:id="rId162" display="инф"/>
    <hyperlink ref="AA154" r:id="rId163" display="инф"/>
    <hyperlink ref="AA97" r:id="rId164" display="инф"/>
    <hyperlink ref="AA166" r:id="rId165" display="инф"/>
    <hyperlink ref="AA237:AA241" r:id="rId166" display="инф"/>
    <hyperlink ref="AA82" r:id="rId167" display="инф"/>
    <hyperlink ref="AA91" r:id="rId168" display="инф"/>
    <hyperlink ref="AA92" r:id="rId169" display="инф"/>
    <hyperlink ref="AA84" r:id="rId170" display="инф"/>
    <hyperlink ref="AA93" r:id="rId171" display="инф"/>
    <hyperlink ref="AA124" r:id="rId172" display="инф"/>
    <hyperlink ref="AA41" r:id="rId173" display="инф"/>
    <hyperlink ref="AA50" r:id="rId174" display="инф"/>
    <hyperlink ref="AA55" r:id="rId175" display="инф"/>
    <hyperlink ref="AA59" r:id="rId176" display="инф"/>
    <hyperlink ref="AA125" r:id="rId177" display="инф"/>
    <hyperlink ref="AA126" r:id="rId178" display="инф"/>
    <hyperlink ref="AA127" r:id="rId179" display="инф"/>
    <hyperlink ref="AA128" r:id="rId180" display="инф"/>
    <hyperlink ref="AA129" r:id="rId181" display="инф"/>
    <hyperlink ref="AA130" r:id="rId182" display="инф"/>
    <hyperlink ref="AA132" r:id="rId183" display="инф"/>
    <hyperlink ref="AA133" r:id="rId184" display="инф"/>
    <hyperlink ref="AA131" r:id="rId185" display="инф"/>
    <hyperlink ref="AA134" r:id="rId186" display="инф"/>
    <hyperlink ref="AA136" r:id="rId187" display="инф"/>
    <hyperlink ref="AA135" r:id="rId188" display="инф"/>
    <hyperlink ref="AA74" r:id="rId189" display="инф"/>
    <hyperlink ref="AA165" r:id="rId190" display="инф"/>
    <hyperlink ref="AA168" r:id="rId191" display="инф"/>
    <hyperlink ref="AA138" r:id="rId192" display="инф"/>
    <hyperlink ref="AA140" r:id="rId193" display="инф"/>
    <hyperlink ref="AA234" r:id="rId194" display="инф"/>
    <hyperlink ref="AA10" r:id="rId195" display="инф"/>
    <hyperlink ref="AA13" r:id="rId196" display="инф"/>
    <hyperlink ref="AA17" r:id="rId197" display="инф"/>
    <hyperlink ref="AA16" r:id="rId198" display="инф"/>
    <hyperlink ref="AA20" r:id="rId199" display="инф"/>
    <hyperlink ref="AA23" r:id="rId200" display="инф"/>
    <hyperlink ref="AA26" r:id="rId201" display="инф"/>
    <hyperlink ref="AA29" r:id="rId202" display="инф"/>
    <hyperlink ref="AA33" r:id="rId203" display="инф"/>
    <hyperlink ref="AA36" r:id="rId204" display="инф"/>
    <hyperlink ref="AA39" r:id="rId205" display="инф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4" r:id="rId207"/>
  <ignoredErrors>
    <ignoredError sqref="K192:K208 K235 M252:M255 J252:K260 M256:N260 J261:M265 J266:O273 J274:M279 M205:M216 J217:M217 J178:J180 J181:N181 J172:L172 N172 J186:J187 J188:N188 J189 J190:N190 J184 J185:N185 M230:N233 I234:N234 J182 J183:N183 J132 N132 J133:N133 J127 J134 J173:J174 P9 P35 P56 M221:M222 J221:J222 J223:N223 P12 P15 O69:P69 J175:N177 J246:K250 M250 J251:N251 M224:M229 J224:J229 P32 J135:N135 P38 J126:N126 I37:N38 P30 J218:J219 M218:M219 J220:N220 P60 P86 P62:P63 J280:N296 J297:M312 P49 P52 I192:I204 I230:K233 I313:M313 J314:M344 X97 X219 J191:J216 P22 I87:O87 J123:J125 N124 R49 I49:N49 I50:R50 I51:N54 P54 I55:P55 I56:N58 P58 I59:P59 X135 X128 J128:N129 J136:P136 J130 J131:P131 I60:N64 X64 X69:X71 I65:P68 S65:X68 R51:R71 I69:N71 I86:N86 I75:X77 I72:X73 I74:R74 I78:N79 X79 X81 I80:P85 X94 I88:N89 R78:R89 X86:X89 I90:R95 J169:J171 N156 N165 J153:J167 J168:N168 P97:P98 I96:N98 I99:P99 I100:N100 P100 I101:Q101 I102:P103 S101:X103 I104:N104 R96:R104 I105:R107 O108:R108 I108:N109 I122:N122 I110:P121 R109:R122 J137 J139 J141 J143 J145 J147 J149 J151 J138:K138 N138 R137:R139 J140:R140 I235 M235:N249 J235:J245 R8:R9 I8:N9 I10:R10 R11:R12 I11:N12 I13:R13 I14:N15 I16:P17 R14:R19 I18:N19 I20:R20 I21:N22 I23:P23 R21:R25 I24:N25 I26:R26 I27:N28 I29:P29 I30:N32 R27:R32 I33:R33 R34:R35 I34:N35 I36:R36 R37:R38 I39:R39 I40:M40 R40 R42:R47 I42:N42 P42 I43:M47 N43:N46 I41:R41 I48:R48 O43:Q46 N47:Q47 O42 Q42 J345:M358" numberStoredAsText="1"/>
  </ignoredErrors>
  <drawing r:id="rId206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1178"/>
  <sheetViews>
    <sheetView zoomScalePageLayoutView="0" workbookViewId="0" topLeftCell="A1">
      <pane xSplit="1" ySplit="1" topLeftCell="B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50" sqref="E50"/>
    </sheetView>
  </sheetViews>
  <sheetFormatPr defaultColWidth="9.00390625" defaultRowHeight="12.75" outlineLevelRow="2"/>
  <cols>
    <col min="1" max="1" width="9.125" style="2" customWidth="1"/>
    <col min="2" max="2" width="6.25390625" style="2" bestFit="1" customWidth="1"/>
    <col min="3" max="3" width="9.125" style="2" customWidth="1"/>
    <col min="4" max="4" width="12.25390625" style="2" customWidth="1"/>
    <col min="5" max="5" width="75.25390625" style="2" customWidth="1"/>
    <col min="6" max="6" width="6.625" style="2" bestFit="1" customWidth="1"/>
    <col min="7" max="7" width="9.125" style="117" customWidth="1"/>
    <col min="8" max="8" width="27.875" style="2" bestFit="1" customWidth="1"/>
    <col min="9" max="9" width="9.125" style="2" customWidth="1"/>
    <col min="11" max="13" width="9.125" style="105" customWidth="1"/>
    <col min="14" max="14" width="9.125" style="249" customWidth="1"/>
    <col min="15" max="16" width="9.125" style="105" customWidth="1"/>
  </cols>
  <sheetData>
    <row r="1" spans="2:13" ht="12.75">
      <c r="B1" s="2" t="s">
        <v>532</v>
      </c>
      <c r="C1" s="2" t="s">
        <v>362</v>
      </c>
      <c r="D1" s="2" t="s">
        <v>323</v>
      </c>
      <c r="E1" s="2" t="s">
        <v>255</v>
      </c>
      <c r="F1" s="2" t="s">
        <v>535</v>
      </c>
      <c r="G1" s="117" t="s">
        <v>366</v>
      </c>
      <c r="H1" s="2" t="s">
        <v>324</v>
      </c>
      <c r="I1" s="2" t="s">
        <v>399</v>
      </c>
      <c r="K1" s="105" t="s">
        <v>524</v>
      </c>
      <c r="L1" s="105" t="s">
        <v>523</v>
      </c>
      <c r="M1" s="105" t="s">
        <v>529</v>
      </c>
    </row>
    <row r="2" spans="1:14" ht="12.75">
      <c r="A2" s="250" t="s">
        <v>530</v>
      </c>
      <c r="J2" t="s">
        <v>398</v>
      </c>
      <c r="L2" s="105">
        <f aca="true" t="shared" si="0" ref="L2:L14">K2*0.7</f>
        <v>0</v>
      </c>
      <c r="M2" s="105">
        <f aca="true" t="shared" si="1" ref="M2:M14">L2*2*1.1</f>
        <v>0</v>
      </c>
      <c r="N2" s="249" t="e">
        <f aca="true" t="shared" si="2" ref="N2:N86">(M2-G2)/G2</f>
        <v>#DIV/0!</v>
      </c>
    </row>
    <row r="3" spans="1:14" ht="12.75" outlineLevel="1">
      <c r="A3" s="2" t="s">
        <v>531</v>
      </c>
      <c r="J3" t="s">
        <v>398</v>
      </c>
      <c r="L3" s="105">
        <f t="shared" si="0"/>
        <v>0</v>
      </c>
      <c r="M3" s="105">
        <f t="shared" si="1"/>
        <v>0</v>
      </c>
      <c r="N3" s="249" t="e">
        <f t="shared" si="2"/>
        <v>#DIV/0!</v>
      </c>
    </row>
    <row r="4" spans="3:14" ht="12.75" outlineLevel="1">
      <c r="C4" s="2" t="s">
        <v>349</v>
      </c>
      <c r="D4" s="2">
        <v>9903906310</v>
      </c>
      <c r="E4" s="2" t="s">
        <v>363</v>
      </c>
      <c r="J4" t="s">
        <v>398</v>
      </c>
      <c r="L4" s="105">
        <f t="shared" si="0"/>
        <v>0</v>
      </c>
      <c r="M4" s="105">
        <f t="shared" si="1"/>
        <v>0</v>
      </c>
      <c r="N4" s="249" t="e">
        <f t="shared" si="2"/>
        <v>#DIV/0!</v>
      </c>
    </row>
    <row r="5" spans="5:14" ht="12.75" outlineLevel="1">
      <c r="E5" s="2" t="s">
        <v>539</v>
      </c>
      <c r="J5" t="s">
        <v>398</v>
      </c>
      <c r="K5" s="105">
        <v>22</v>
      </c>
      <c r="L5" s="105">
        <f t="shared" si="0"/>
        <v>15.399999999999999</v>
      </c>
      <c r="M5" s="105">
        <f t="shared" si="1"/>
        <v>33.88</v>
      </c>
      <c r="N5" s="249" t="e">
        <f t="shared" si="2"/>
        <v>#DIV/0!</v>
      </c>
    </row>
    <row r="6" spans="5:14" ht="12.75" outlineLevel="1">
      <c r="E6" s="2" t="s">
        <v>540</v>
      </c>
      <c r="J6" t="s">
        <v>398</v>
      </c>
      <c r="K6" s="105">
        <v>14</v>
      </c>
      <c r="L6" s="105">
        <f t="shared" si="0"/>
        <v>9.799999999999999</v>
      </c>
      <c r="M6" s="105">
        <f t="shared" si="1"/>
        <v>21.56</v>
      </c>
      <c r="N6" s="249" t="e">
        <f t="shared" si="2"/>
        <v>#DIV/0!</v>
      </c>
    </row>
    <row r="7" spans="10:14" ht="12.75" outlineLevel="1">
      <c r="J7" t="s">
        <v>398</v>
      </c>
      <c r="L7" s="105">
        <f t="shared" si="0"/>
        <v>0</v>
      </c>
      <c r="M7" s="105">
        <f t="shared" si="1"/>
        <v>0</v>
      </c>
      <c r="N7" s="249" t="e">
        <f t="shared" si="2"/>
        <v>#DIV/0!</v>
      </c>
    </row>
    <row r="8" spans="10:14" ht="12.75" outlineLevel="1">
      <c r="J8" t="s">
        <v>398</v>
      </c>
      <c r="L8" s="105">
        <f t="shared" si="0"/>
        <v>0</v>
      </c>
      <c r="M8" s="105">
        <f t="shared" si="1"/>
        <v>0</v>
      </c>
      <c r="N8" s="249" t="e">
        <f t="shared" si="2"/>
        <v>#DIV/0!</v>
      </c>
    </row>
    <row r="9" spans="10:14" ht="12.75" outlineLevel="1">
      <c r="J9" t="s">
        <v>398</v>
      </c>
      <c r="L9" s="105">
        <f t="shared" si="0"/>
        <v>0</v>
      </c>
      <c r="M9" s="105">
        <f t="shared" si="1"/>
        <v>0</v>
      </c>
      <c r="N9" s="249" t="e">
        <f t="shared" si="2"/>
        <v>#DIV/0!</v>
      </c>
    </row>
    <row r="10" spans="10:14" ht="12.75" outlineLevel="1">
      <c r="J10" t="s">
        <v>398</v>
      </c>
      <c r="L10" s="105">
        <f t="shared" si="0"/>
        <v>0</v>
      </c>
      <c r="M10" s="105">
        <f t="shared" si="1"/>
        <v>0</v>
      </c>
      <c r="N10" s="249" t="e">
        <f t="shared" si="2"/>
        <v>#DIV/0!</v>
      </c>
    </row>
    <row r="11" spans="10:14" ht="12.75" outlineLevel="1">
      <c r="J11" t="s">
        <v>398</v>
      </c>
      <c r="L11" s="105">
        <f t="shared" si="0"/>
        <v>0</v>
      </c>
      <c r="M11" s="105">
        <f t="shared" si="1"/>
        <v>0</v>
      </c>
      <c r="N11" s="249" t="e">
        <f t="shared" si="2"/>
        <v>#DIV/0!</v>
      </c>
    </row>
    <row r="12" spans="10:14" ht="12.75" outlineLevel="1">
      <c r="J12" t="s">
        <v>398</v>
      </c>
      <c r="L12" s="105">
        <f t="shared" si="0"/>
        <v>0</v>
      </c>
      <c r="M12" s="105">
        <f t="shared" si="1"/>
        <v>0</v>
      </c>
      <c r="N12" s="249" t="e">
        <f t="shared" si="2"/>
        <v>#DIV/0!</v>
      </c>
    </row>
    <row r="13" spans="1:14" ht="12.75">
      <c r="A13" s="250" t="s">
        <v>534</v>
      </c>
      <c r="J13" t="s">
        <v>398</v>
      </c>
      <c r="L13" s="105">
        <f t="shared" si="0"/>
        <v>0</v>
      </c>
      <c r="M13" s="105">
        <f t="shared" si="1"/>
        <v>0</v>
      </c>
      <c r="N13" s="249" t="e">
        <f t="shared" si="2"/>
        <v>#DIV/0!</v>
      </c>
    </row>
    <row r="14" spans="1:14" ht="12.75" outlineLevel="1">
      <c r="A14" s="2" t="s">
        <v>531</v>
      </c>
      <c r="J14" t="s">
        <v>398</v>
      </c>
      <c r="L14" s="105">
        <f t="shared" si="0"/>
        <v>0</v>
      </c>
      <c r="M14" s="105">
        <f t="shared" si="1"/>
        <v>0</v>
      </c>
      <c r="N14" s="249" t="e">
        <f t="shared" si="2"/>
        <v>#DIV/0!</v>
      </c>
    </row>
    <row r="15" spans="2:14" ht="12.75" outlineLevel="2">
      <c r="B15" s="2" t="s">
        <v>533</v>
      </c>
      <c r="C15" s="2" t="s">
        <v>349</v>
      </c>
      <c r="D15" s="2">
        <v>9903906310</v>
      </c>
      <c r="E15" s="2" t="s">
        <v>363</v>
      </c>
      <c r="F15" s="2">
        <v>2</v>
      </c>
      <c r="G15" s="117">
        <v>12.32</v>
      </c>
      <c r="H15" s="2" t="s">
        <v>364</v>
      </c>
      <c r="J15" t="s">
        <v>398</v>
      </c>
      <c r="K15" s="105">
        <v>8</v>
      </c>
      <c r="L15" s="105">
        <f aca="true" t="shared" si="3" ref="L15:L31">K15*0.7</f>
        <v>5.6</v>
      </c>
      <c r="M15" s="105">
        <f aca="true" t="shared" si="4" ref="M15:M31">L15*2*1.1</f>
        <v>12.32</v>
      </c>
      <c r="N15" s="249">
        <f>(M15-G15)/G15</f>
        <v>0</v>
      </c>
    </row>
    <row r="16" spans="2:14" ht="12.75" outlineLevel="2">
      <c r="B16" s="2" t="s">
        <v>533</v>
      </c>
      <c r="C16" s="2" t="s">
        <v>352</v>
      </c>
      <c r="D16" s="2">
        <v>6102204124</v>
      </c>
      <c r="E16" s="2" t="s">
        <v>365</v>
      </c>
      <c r="F16" s="2">
        <v>7</v>
      </c>
      <c r="G16" s="117">
        <v>35.42</v>
      </c>
      <c r="J16" t="s">
        <v>398</v>
      </c>
      <c r="K16" s="105">
        <v>23</v>
      </c>
      <c r="L16" s="105">
        <f t="shared" si="3"/>
        <v>16.099999999999998</v>
      </c>
      <c r="M16" s="105">
        <f t="shared" si="4"/>
        <v>35.42</v>
      </c>
      <c r="N16" s="249">
        <f t="shared" si="2"/>
        <v>0</v>
      </c>
    </row>
    <row r="17" spans="2:14" ht="12.75" outlineLevel="2">
      <c r="B17" s="2" t="s">
        <v>533</v>
      </c>
      <c r="C17" s="2" t="s">
        <v>353</v>
      </c>
      <c r="D17" s="2">
        <v>6102208600</v>
      </c>
      <c r="E17" s="2" t="s">
        <v>367</v>
      </c>
      <c r="F17" s="2">
        <v>9</v>
      </c>
      <c r="G17" s="117">
        <v>50.82</v>
      </c>
      <c r="J17" t="s">
        <v>398</v>
      </c>
      <c r="K17" s="105">
        <v>33</v>
      </c>
      <c r="L17" s="105">
        <f t="shared" si="3"/>
        <v>23.099999999999998</v>
      </c>
      <c r="M17" s="105">
        <f t="shared" si="4"/>
        <v>50.82</v>
      </c>
      <c r="N17" s="249">
        <f t="shared" si="2"/>
        <v>0</v>
      </c>
    </row>
    <row r="18" spans="2:14" ht="12.75" outlineLevel="2">
      <c r="B18" s="2" t="s">
        <v>533</v>
      </c>
      <c r="C18" s="2" t="s">
        <v>312</v>
      </c>
      <c r="D18" s="2" t="s">
        <v>312</v>
      </c>
      <c r="E18" s="2" t="s">
        <v>551</v>
      </c>
      <c r="F18" s="2">
        <v>14</v>
      </c>
      <c r="G18" s="117">
        <v>113.93</v>
      </c>
      <c r="K18" s="105">
        <v>155</v>
      </c>
      <c r="L18" s="105">
        <f t="shared" si="3"/>
        <v>108.5</v>
      </c>
      <c r="M18" s="105">
        <f t="shared" si="4"/>
        <v>238.70000000000002</v>
      </c>
      <c r="N18" s="249">
        <f t="shared" si="2"/>
        <v>1.0951461423681208</v>
      </c>
    </row>
    <row r="19" spans="2:14" ht="12.75" outlineLevel="2">
      <c r="B19" s="2" t="s">
        <v>533</v>
      </c>
      <c r="C19" s="2" t="s">
        <v>312</v>
      </c>
      <c r="D19" s="2" t="s">
        <v>312</v>
      </c>
      <c r="E19" s="2" t="s">
        <v>552</v>
      </c>
      <c r="F19" s="2">
        <v>14</v>
      </c>
      <c r="G19" s="117">
        <v>121.92</v>
      </c>
      <c r="K19" s="105">
        <v>173</v>
      </c>
      <c r="L19" s="105">
        <f t="shared" si="3"/>
        <v>121.1</v>
      </c>
      <c r="M19" s="105">
        <f t="shared" si="4"/>
        <v>266.42</v>
      </c>
      <c r="N19" s="249">
        <f t="shared" si="2"/>
        <v>1.185203412073491</v>
      </c>
    </row>
    <row r="20" spans="2:14" ht="12.75" outlineLevel="2">
      <c r="B20" s="2" t="s">
        <v>533</v>
      </c>
      <c r="C20" s="2" t="s">
        <v>312</v>
      </c>
      <c r="D20" s="2" t="s">
        <v>312</v>
      </c>
      <c r="E20" s="2" t="s">
        <v>560</v>
      </c>
      <c r="F20" s="2">
        <v>14</v>
      </c>
      <c r="G20" s="117">
        <v>132.16</v>
      </c>
      <c r="K20" s="105">
        <v>0</v>
      </c>
      <c r="L20" s="105">
        <f t="shared" si="3"/>
        <v>0</v>
      </c>
      <c r="M20" s="105">
        <f t="shared" si="4"/>
        <v>0</v>
      </c>
      <c r="N20" s="249">
        <f>(M20-G20)/G20</f>
        <v>-1</v>
      </c>
    </row>
    <row r="21" spans="2:14" ht="12.75" outlineLevel="2">
      <c r="B21" s="2" t="s">
        <v>533</v>
      </c>
      <c r="C21" s="2" t="s">
        <v>312</v>
      </c>
      <c r="D21" s="2" t="s">
        <v>312</v>
      </c>
      <c r="E21" s="2" t="s">
        <v>561</v>
      </c>
      <c r="F21" s="2">
        <v>14</v>
      </c>
      <c r="G21" s="117">
        <v>138.56</v>
      </c>
      <c r="K21" s="105">
        <v>0</v>
      </c>
      <c r="L21" s="105">
        <f t="shared" si="3"/>
        <v>0</v>
      </c>
      <c r="M21" s="105">
        <f t="shared" si="4"/>
        <v>0</v>
      </c>
      <c r="N21" s="249">
        <f>(M21-G21)/G21</f>
        <v>-1</v>
      </c>
    </row>
    <row r="22" spans="2:14" ht="12.75" outlineLevel="2">
      <c r="B22" s="2" t="s">
        <v>533</v>
      </c>
      <c r="C22" s="2" t="s">
        <v>312</v>
      </c>
      <c r="D22" s="2" t="s">
        <v>312</v>
      </c>
      <c r="E22" s="2" t="s">
        <v>562</v>
      </c>
      <c r="F22" s="2">
        <v>14</v>
      </c>
      <c r="G22" s="117">
        <v>148.8</v>
      </c>
      <c r="K22" s="105">
        <v>0</v>
      </c>
      <c r="L22" s="105">
        <f t="shared" si="3"/>
        <v>0</v>
      </c>
      <c r="M22" s="105">
        <f t="shared" si="4"/>
        <v>0</v>
      </c>
      <c r="N22" s="249">
        <f>(M22-G22)/G22</f>
        <v>-1</v>
      </c>
    </row>
    <row r="23" spans="2:14" ht="12.75" outlineLevel="2">
      <c r="B23" s="2" t="s">
        <v>533</v>
      </c>
      <c r="C23" s="2" t="s">
        <v>354</v>
      </c>
      <c r="D23" s="2">
        <v>9909514057</v>
      </c>
      <c r="E23" s="2" t="s">
        <v>368</v>
      </c>
      <c r="F23" s="2">
        <v>15</v>
      </c>
      <c r="G23" s="117">
        <v>23.1</v>
      </c>
      <c r="H23" s="2" t="s">
        <v>579</v>
      </c>
      <c r="J23" t="s">
        <v>398</v>
      </c>
      <c r="K23" s="105">
        <v>15</v>
      </c>
      <c r="L23" s="105">
        <f t="shared" si="3"/>
        <v>10.5</v>
      </c>
      <c r="M23" s="105">
        <f t="shared" si="4"/>
        <v>23.1</v>
      </c>
      <c r="N23" s="249">
        <f t="shared" si="2"/>
        <v>0</v>
      </c>
    </row>
    <row r="24" spans="2:14" ht="12.75" outlineLevel="2">
      <c r="B24" s="2" t="s">
        <v>533</v>
      </c>
      <c r="C24" s="2" t="s">
        <v>355</v>
      </c>
      <c r="D24" s="2">
        <v>9900903025</v>
      </c>
      <c r="E24" s="2" t="s">
        <v>580</v>
      </c>
      <c r="F24" s="2">
        <v>19</v>
      </c>
      <c r="G24" s="117">
        <v>13.86</v>
      </c>
      <c r="H24" s="2" t="s">
        <v>581</v>
      </c>
      <c r="J24" t="s">
        <v>398</v>
      </c>
      <c r="K24" s="105">
        <v>9</v>
      </c>
      <c r="L24" s="105">
        <f t="shared" si="3"/>
        <v>6.3</v>
      </c>
      <c r="M24" s="105">
        <f t="shared" si="4"/>
        <v>13.860000000000001</v>
      </c>
      <c r="N24" s="249">
        <f t="shared" si="2"/>
        <v>1.2816427412700221E-16</v>
      </c>
    </row>
    <row r="25" spans="2:14" ht="12.75" outlineLevel="2">
      <c r="B25" s="2" t="s">
        <v>533</v>
      </c>
      <c r="C25" s="2" t="s">
        <v>356</v>
      </c>
      <c r="D25" s="2">
        <v>9910356205</v>
      </c>
      <c r="E25" s="2" t="s">
        <v>542</v>
      </c>
      <c r="F25" s="2">
        <v>26</v>
      </c>
      <c r="G25" s="117">
        <v>7.7</v>
      </c>
      <c r="H25" s="2" t="s">
        <v>544</v>
      </c>
      <c r="J25" t="s">
        <v>398</v>
      </c>
      <c r="K25" s="105">
        <v>5</v>
      </c>
      <c r="L25" s="105">
        <f t="shared" si="3"/>
        <v>3.5</v>
      </c>
      <c r="M25" s="105">
        <f t="shared" si="4"/>
        <v>7.700000000000001</v>
      </c>
      <c r="N25" s="249">
        <f t="shared" si="2"/>
        <v>1.1534784671430197E-16</v>
      </c>
    </row>
    <row r="26" spans="2:14" ht="12.75" outlineLevel="2">
      <c r="B26" s="2" t="s">
        <v>533</v>
      </c>
      <c r="C26" s="2" t="s">
        <v>357</v>
      </c>
      <c r="D26" s="2">
        <v>9910384007</v>
      </c>
      <c r="E26" s="2" t="s">
        <v>543</v>
      </c>
      <c r="F26" s="2">
        <v>27</v>
      </c>
      <c r="G26" s="117">
        <v>6.16</v>
      </c>
      <c r="H26" s="2" t="s">
        <v>544</v>
      </c>
      <c r="J26" t="s">
        <v>398</v>
      </c>
      <c r="K26" s="105">
        <v>4</v>
      </c>
      <c r="L26" s="105">
        <f t="shared" si="3"/>
        <v>2.8</v>
      </c>
      <c r="M26" s="105">
        <f t="shared" si="4"/>
        <v>6.16</v>
      </c>
      <c r="N26" s="249">
        <f t="shared" si="2"/>
        <v>0</v>
      </c>
    </row>
    <row r="27" spans="2:14" ht="12.75" outlineLevel="2">
      <c r="B27" s="2" t="s">
        <v>533</v>
      </c>
      <c r="C27" s="2" t="s">
        <v>351</v>
      </c>
      <c r="D27" s="2">
        <v>9911190197</v>
      </c>
      <c r="E27" s="2" t="s">
        <v>588</v>
      </c>
      <c r="F27" s="2">
        <v>28</v>
      </c>
      <c r="G27" s="117">
        <v>1.54</v>
      </c>
      <c r="H27" s="2" t="s">
        <v>563</v>
      </c>
      <c r="J27" t="s">
        <v>398</v>
      </c>
      <c r="K27" s="105">
        <v>1</v>
      </c>
      <c r="L27" s="105">
        <f t="shared" si="3"/>
        <v>0.7</v>
      </c>
      <c r="M27" s="105">
        <f t="shared" si="4"/>
        <v>1.54</v>
      </c>
      <c r="N27" s="249">
        <f t="shared" si="2"/>
        <v>0</v>
      </c>
    </row>
    <row r="28" spans="2:14" ht="12.75" outlineLevel="2">
      <c r="B28" s="2" t="s">
        <v>533</v>
      </c>
      <c r="C28" s="2" t="s">
        <v>359</v>
      </c>
      <c r="D28" s="2">
        <v>9911190198</v>
      </c>
      <c r="E28" s="2" t="s">
        <v>589</v>
      </c>
      <c r="F28" s="2">
        <v>28</v>
      </c>
      <c r="G28" s="117">
        <v>1.54</v>
      </c>
      <c r="H28" s="2" t="s">
        <v>563</v>
      </c>
      <c r="J28" t="s">
        <v>398</v>
      </c>
      <c r="K28" s="105">
        <v>1</v>
      </c>
      <c r="L28" s="105">
        <f t="shared" si="3"/>
        <v>0.7</v>
      </c>
      <c r="M28" s="105">
        <f t="shared" si="4"/>
        <v>1.54</v>
      </c>
      <c r="N28" s="249">
        <f>(M28-G28)/G28</f>
        <v>0</v>
      </c>
    </row>
    <row r="29" spans="2:14" ht="12.75" outlineLevel="2">
      <c r="B29" s="2" t="s">
        <v>533</v>
      </c>
      <c r="C29" s="2" t="s">
        <v>361</v>
      </c>
      <c r="D29" s="2">
        <v>9911190110</v>
      </c>
      <c r="E29" s="2" t="s">
        <v>590</v>
      </c>
      <c r="F29" s="2">
        <v>28</v>
      </c>
      <c r="G29" s="117">
        <v>1.54</v>
      </c>
      <c r="H29" s="2" t="s">
        <v>563</v>
      </c>
      <c r="K29" s="105">
        <v>1</v>
      </c>
      <c r="L29" s="105">
        <f t="shared" si="3"/>
        <v>0.7</v>
      </c>
      <c r="M29" s="105">
        <f t="shared" si="4"/>
        <v>1.54</v>
      </c>
      <c r="N29" s="249">
        <f>(M29-G29)/G29</f>
        <v>0</v>
      </c>
    </row>
    <row r="30" spans="2:14" ht="12.75" outlineLevel="2">
      <c r="B30" s="2" t="s">
        <v>533</v>
      </c>
      <c r="C30" s="2" t="s">
        <v>587</v>
      </c>
      <c r="D30" s="2">
        <v>9911190199</v>
      </c>
      <c r="E30" s="2" t="s">
        <v>591</v>
      </c>
      <c r="F30" s="2">
        <v>28</v>
      </c>
      <c r="G30" s="117">
        <v>1.54</v>
      </c>
      <c r="H30" s="2" t="s">
        <v>563</v>
      </c>
      <c r="K30" s="105">
        <v>1</v>
      </c>
      <c r="L30" s="105">
        <f t="shared" si="3"/>
        <v>0.7</v>
      </c>
      <c r="M30" s="105">
        <f t="shared" si="4"/>
        <v>1.54</v>
      </c>
      <c r="N30" s="249">
        <f>(M30-G30)/G30</f>
        <v>0</v>
      </c>
    </row>
    <row r="31" spans="2:14" ht="12.75" outlineLevel="2">
      <c r="B31" s="2" t="s">
        <v>533</v>
      </c>
      <c r="C31" s="252" t="s">
        <v>394</v>
      </c>
      <c r="D31" s="2">
        <v>9911190208</v>
      </c>
      <c r="E31" s="2" t="s">
        <v>592</v>
      </c>
      <c r="F31" s="2">
        <v>28</v>
      </c>
      <c r="G31" s="117">
        <v>1.54</v>
      </c>
      <c r="H31" s="2" t="s">
        <v>563</v>
      </c>
      <c r="K31" s="105">
        <v>1</v>
      </c>
      <c r="L31" s="105">
        <f t="shared" si="3"/>
        <v>0.7</v>
      </c>
      <c r="M31" s="105">
        <f t="shared" si="4"/>
        <v>1.54</v>
      </c>
      <c r="N31" s="249">
        <f>(M31-G31)/G31</f>
        <v>0</v>
      </c>
    </row>
    <row r="32" spans="2:14" ht="12.75" outlineLevel="2">
      <c r="B32" s="2" t="s">
        <v>533</v>
      </c>
      <c r="C32" s="2" t="s">
        <v>312</v>
      </c>
      <c r="D32" s="2" t="s">
        <v>312</v>
      </c>
      <c r="E32" s="2" t="s">
        <v>545</v>
      </c>
      <c r="F32" s="2">
        <v>29</v>
      </c>
      <c r="G32" s="117">
        <v>3.08</v>
      </c>
      <c r="H32" s="2" t="s">
        <v>546</v>
      </c>
      <c r="K32" s="105">
        <v>2</v>
      </c>
      <c r="L32" s="105">
        <f aca="true" t="shared" si="5" ref="L32:L69">K32*0.7</f>
        <v>1.4</v>
      </c>
      <c r="M32" s="105">
        <f aca="true" t="shared" si="6" ref="M32:M69">L32*2*1.1</f>
        <v>3.08</v>
      </c>
      <c r="N32" s="249">
        <f t="shared" si="2"/>
        <v>0</v>
      </c>
    </row>
    <row r="33" spans="2:14" ht="12.75" outlineLevel="2">
      <c r="B33" s="2" t="s">
        <v>533</v>
      </c>
      <c r="C33" s="2" t="s">
        <v>312</v>
      </c>
      <c r="D33" s="2" t="s">
        <v>312</v>
      </c>
      <c r="E33" s="2" t="s">
        <v>553</v>
      </c>
      <c r="F33" s="2">
        <v>29</v>
      </c>
      <c r="G33" s="117">
        <v>3.08</v>
      </c>
      <c r="H33" s="2" t="s">
        <v>557</v>
      </c>
      <c r="K33" s="105">
        <v>2</v>
      </c>
      <c r="L33" s="105">
        <f t="shared" si="5"/>
        <v>1.4</v>
      </c>
      <c r="M33" s="105">
        <f t="shared" si="6"/>
        <v>3.08</v>
      </c>
      <c r="N33" s="249">
        <f t="shared" si="2"/>
        <v>0</v>
      </c>
    </row>
    <row r="34" spans="2:14" ht="12.75" outlineLevel="2">
      <c r="B34" s="2" t="s">
        <v>533</v>
      </c>
      <c r="C34" s="2" t="s">
        <v>312</v>
      </c>
      <c r="D34" s="2" t="s">
        <v>312</v>
      </c>
      <c r="E34" s="2" t="s">
        <v>554</v>
      </c>
      <c r="F34" s="2">
        <v>29</v>
      </c>
      <c r="G34" s="117">
        <v>3.08</v>
      </c>
      <c r="H34" s="2" t="s">
        <v>564</v>
      </c>
      <c r="K34" s="105">
        <v>2</v>
      </c>
      <c r="L34" s="105">
        <f t="shared" si="5"/>
        <v>1.4</v>
      </c>
      <c r="M34" s="105">
        <f t="shared" si="6"/>
        <v>3.08</v>
      </c>
      <c r="N34" s="249">
        <f>(M34-G34)/G34</f>
        <v>0</v>
      </c>
    </row>
    <row r="35" spans="2:14" ht="12.75" outlineLevel="2">
      <c r="B35" s="2" t="s">
        <v>533</v>
      </c>
      <c r="C35" s="2" t="s">
        <v>312</v>
      </c>
      <c r="D35" s="2" t="s">
        <v>312</v>
      </c>
      <c r="E35" s="2" t="s">
        <v>555</v>
      </c>
      <c r="F35" s="2">
        <v>29</v>
      </c>
      <c r="G35" s="117">
        <v>3.08</v>
      </c>
      <c r="K35" s="105">
        <v>2</v>
      </c>
      <c r="L35" s="105">
        <f t="shared" si="5"/>
        <v>1.4</v>
      </c>
      <c r="M35" s="105">
        <f t="shared" si="6"/>
        <v>3.08</v>
      </c>
      <c r="N35" s="249">
        <f>(M35-G35)/G35</f>
        <v>0</v>
      </c>
    </row>
    <row r="36" spans="2:14" ht="12.75" outlineLevel="2">
      <c r="B36" s="2" t="s">
        <v>533</v>
      </c>
      <c r="C36" s="2" t="s">
        <v>312</v>
      </c>
      <c r="D36" s="2" t="s">
        <v>312</v>
      </c>
      <c r="E36" s="2" t="s">
        <v>556</v>
      </c>
      <c r="F36" s="2">
        <v>29</v>
      </c>
      <c r="G36" s="117">
        <v>3.08</v>
      </c>
      <c r="K36" s="105">
        <v>2</v>
      </c>
      <c r="L36" s="105">
        <f t="shared" si="5"/>
        <v>1.4</v>
      </c>
      <c r="M36" s="105">
        <f t="shared" si="6"/>
        <v>3.08</v>
      </c>
      <c r="N36" s="249">
        <f>(M36-G36)/G36</f>
        <v>0</v>
      </c>
    </row>
    <row r="37" spans="2:14" ht="12.75" outlineLevel="2">
      <c r="B37" s="2" t="s">
        <v>533</v>
      </c>
      <c r="C37" s="2" t="s">
        <v>312</v>
      </c>
      <c r="D37" s="2" t="s">
        <v>312</v>
      </c>
      <c r="E37" s="2" t="s">
        <v>547</v>
      </c>
      <c r="F37" s="2">
        <v>39</v>
      </c>
      <c r="G37" s="117">
        <v>63.14</v>
      </c>
      <c r="H37" s="2" t="s">
        <v>579</v>
      </c>
      <c r="K37" s="105">
        <v>41</v>
      </c>
      <c r="L37" s="105">
        <f t="shared" si="5"/>
        <v>28.7</v>
      </c>
      <c r="M37" s="105">
        <f t="shared" si="6"/>
        <v>63.14</v>
      </c>
      <c r="N37" s="249">
        <f t="shared" si="2"/>
        <v>0</v>
      </c>
    </row>
    <row r="38" spans="2:14" ht="12.75" outlineLevel="2">
      <c r="B38" s="2" t="s">
        <v>533</v>
      </c>
      <c r="C38" s="2" t="s">
        <v>312</v>
      </c>
      <c r="D38" s="2" t="s">
        <v>312</v>
      </c>
      <c r="E38" s="2" t="s">
        <v>548</v>
      </c>
      <c r="F38" s="2">
        <v>65</v>
      </c>
      <c r="G38" s="117">
        <v>23.1</v>
      </c>
      <c r="K38" s="105">
        <v>15</v>
      </c>
      <c r="L38" s="105">
        <f t="shared" si="5"/>
        <v>10.5</v>
      </c>
      <c r="M38" s="105">
        <f t="shared" si="6"/>
        <v>23.1</v>
      </c>
      <c r="N38" s="249">
        <f t="shared" si="2"/>
        <v>0</v>
      </c>
    </row>
    <row r="39" spans="2:14" ht="12.75" outlineLevel="2">
      <c r="B39" s="2" t="s">
        <v>533</v>
      </c>
      <c r="C39" s="2" t="s">
        <v>312</v>
      </c>
      <c r="D39" s="2">
        <v>8500616006</v>
      </c>
      <c r="E39" s="2" t="s">
        <v>549</v>
      </c>
      <c r="F39" s="2">
        <v>67</v>
      </c>
      <c r="G39" s="117">
        <v>3.08</v>
      </c>
      <c r="K39" s="105">
        <v>2</v>
      </c>
      <c r="L39" s="105">
        <f t="shared" si="5"/>
        <v>1.4</v>
      </c>
      <c r="M39" s="105">
        <f t="shared" si="6"/>
        <v>3.08</v>
      </c>
      <c r="N39" s="249">
        <f t="shared" si="2"/>
        <v>0</v>
      </c>
    </row>
    <row r="40" spans="2:14" ht="12.75" outlineLevel="2">
      <c r="B40" s="2" t="s">
        <v>533</v>
      </c>
      <c r="C40" s="2" t="s">
        <v>312</v>
      </c>
      <c r="D40" s="2">
        <v>8500616007</v>
      </c>
      <c r="E40" s="2" t="s">
        <v>583</v>
      </c>
      <c r="F40" s="2">
        <v>67</v>
      </c>
      <c r="G40" s="117">
        <v>3.08</v>
      </c>
      <c r="K40" s="105">
        <v>2</v>
      </c>
      <c r="L40" s="105">
        <f t="shared" si="5"/>
        <v>1.4</v>
      </c>
      <c r="M40" s="105">
        <f t="shared" si="6"/>
        <v>3.08</v>
      </c>
      <c r="N40" s="249">
        <f>(M40-G40)/G40</f>
        <v>0</v>
      </c>
    </row>
    <row r="41" spans="2:14" ht="12.75" outlineLevel="2">
      <c r="B41" s="2" t="s">
        <v>533</v>
      </c>
      <c r="C41" s="2" t="s">
        <v>312</v>
      </c>
      <c r="D41" s="2">
        <v>8500616010</v>
      </c>
      <c r="E41" s="2" t="s">
        <v>584</v>
      </c>
      <c r="F41" s="2">
        <v>67</v>
      </c>
      <c r="G41" s="117">
        <v>3.08</v>
      </c>
      <c r="K41" s="105">
        <v>2</v>
      </c>
      <c r="L41" s="105">
        <f t="shared" si="5"/>
        <v>1.4</v>
      </c>
      <c r="M41" s="105">
        <f t="shared" si="6"/>
        <v>3.08</v>
      </c>
      <c r="N41" s="249">
        <f>(M41-G41)/G41</f>
        <v>0</v>
      </c>
    </row>
    <row r="42" spans="2:14" ht="12.75" outlineLevel="2">
      <c r="B42" s="2" t="s">
        <v>533</v>
      </c>
      <c r="C42" s="2" t="s">
        <v>312</v>
      </c>
      <c r="D42" s="2">
        <v>8500616008</v>
      </c>
      <c r="E42" s="2" t="s">
        <v>585</v>
      </c>
      <c r="F42" s="2">
        <v>67</v>
      </c>
      <c r="G42" s="117">
        <v>4.62</v>
      </c>
      <c r="K42" s="105">
        <v>3</v>
      </c>
      <c r="L42" s="105">
        <f t="shared" si="5"/>
        <v>2.0999999999999996</v>
      </c>
      <c r="M42" s="105">
        <f t="shared" si="6"/>
        <v>4.619999999999999</v>
      </c>
      <c r="N42" s="249">
        <f>(M42-G42)/G42</f>
        <v>-1.922464111905033E-16</v>
      </c>
    </row>
    <row r="43" spans="2:14" ht="12.75" outlineLevel="2">
      <c r="B43" s="2" t="s">
        <v>533</v>
      </c>
      <c r="C43" s="2" t="s">
        <v>312</v>
      </c>
      <c r="D43" s="2">
        <v>8500616009</v>
      </c>
      <c r="E43" s="2" t="s">
        <v>586</v>
      </c>
      <c r="F43" s="2">
        <v>67</v>
      </c>
      <c r="G43" s="117">
        <v>4.62</v>
      </c>
      <c r="K43" s="105">
        <v>3</v>
      </c>
      <c r="L43" s="105">
        <f t="shared" si="5"/>
        <v>2.0999999999999996</v>
      </c>
      <c r="M43" s="105">
        <f t="shared" si="6"/>
        <v>4.619999999999999</v>
      </c>
      <c r="N43" s="249">
        <f>(M43-G43)/G43</f>
        <v>-1.922464111905033E-16</v>
      </c>
    </row>
    <row r="44" spans="2:14" ht="12.75" outlineLevel="2">
      <c r="B44" s="2" t="s">
        <v>533</v>
      </c>
      <c r="C44" s="2" t="s">
        <v>312</v>
      </c>
      <c r="D44" s="2" t="s">
        <v>312</v>
      </c>
      <c r="E44" s="2" t="s">
        <v>558</v>
      </c>
      <c r="F44" s="2">
        <v>68</v>
      </c>
      <c r="G44" s="117">
        <v>21.56</v>
      </c>
      <c r="K44" s="105">
        <v>14</v>
      </c>
      <c r="L44" s="105">
        <f t="shared" si="5"/>
        <v>9.799999999999999</v>
      </c>
      <c r="M44" s="105">
        <f t="shared" si="6"/>
        <v>21.56</v>
      </c>
      <c r="N44" s="249">
        <f t="shared" si="2"/>
        <v>0</v>
      </c>
    </row>
    <row r="45" spans="2:14" ht="12.75" outlineLevel="2">
      <c r="B45" s="2" t="s">
        <v>533</v>
      </c>
      <c r="C45" s="2" t="s">
        <v>312</v>
      </c>
      <c r="D45" s="2" t="s">
        <v>312</v>
      </c>
      <c r="E45" s="2" t="s">
        <v>559</v>
      </c>
      <c r="F45" s="2">
        <v>68</v>
      </c>
      <c r="G45" s="117">
        <v>21.56</v>
      </c>
      <c r="K45" s="105">
        <v>14</v>
      </c>
      <c r="L45" s="105">
        <f t="shared" si="5"/>
        <v>9.799999999999999</v>
      </c>
      <c r="M45" s="105">
        <f t="shared" si="6"/>
        <v>21.56</v>
      </c>
      <c r="N45" s="249">
        <f t="shared" si="2"/>
        <v>0</v>
      </c>
    </row>
    <row r="46" spans="2:14" ht="12.75" outlineLevel="2">
      <c r="B46" s="2" t="s">
        <v>533</v>
      </c>
      <c r="C46" s="2" t="s">
        <v>350</v>
      </c>
      <c r="D46" s="2">
        <v>391703711</v>
      </c>
      <c r="E46" s="2" t="s">
        <v>395</v>
      </c>
      <c r="F46" s="2">
        <v>72</v>
      </c>
      <c r="G46" s="117">
        <v>113.93</v>
      </c>
      <c r="J46" t="s">
        <v>398</v>
      </c>
      <c r="K46" s="105">
        <v>173</v>
      </c>
      <c r="L46" s="105">
        <f>K46*0.7</f>
        <v>121.1</v>
      </c>
      <c r="M46" s="105">
        <f>L46*2*1.1</f>
        <v>266.42</v>
      </c>
      <c r="N46" s="249">
        <f>(M46-G46)/G46</f>
        <v>1.3384534363205478</v>
      </c>
    </row>
    <row r="47" spans="2:14" ht="12.75" outlineLevel="2">
      <c r="B47" s="2" t="s">
        <v>533</v>
      </c>
      <c r="C47" s="2" t="s">
        <v>360</v>
      </c>
      <c r="D47" s="2">
        <v>391703717</v>
      </c>
      <c r="E47" s="2" t="s">
        <v>396</v>
      </c>
      <c r="F47" s="2">
        <v>72</v>
      </c>
      <c r="G47" s="117">
        <v>121.92</v>
      </c>
      <c r="J47" t="s">
        <v>398</v>
      </c>
      <c r="K47" s="105">
        <v>184</v>
      </c>
      <c r="L47" s="105">
        <f>K47*0.7</f>
        <v>128.79999999999998</v>
      </c>
      <c r="M47" s="105">
        <f>L47*2*1.1</f>
        <v>283.36</v>
      </c>
      <c r="N47" s="249">
        <f>(M47-G47)/G47</f>
        <v>1.3241469816272966</v>
      </c>
    </row>
    <row r="48" spans="2:14" ht="12.75" outlineLevel="2">
      <c r="B48" s="2" t="s">
        <v>533</v>
      </c>
      <c r="C48" s="2" t="s">
        <v>312</v>
      </c>
      <c r="D48" s="2" t="s">
        <v>312</v>
      </c>
      <c r="E48" s="2" t="s">
        <v>576</v>
      </c>
      <c r="F48" s="2">
        <v>72</v>
      </c>
      <c r="G48" s="117">
        <v>132.16</v>
      </c>
      <c r="L48" s="105">
        <f>K48*0.7</f>
        <v>0</v>
      </c>
      <c r="M48" s="105">
        <f>L48*2*1.1</f>
        <v>0</v>
      </c>
      <c r="N48" s="249">
        <f>(M48-G48)/G48</f>
        <v>-1</v>
      </c>
    </row>
    <row r="49" spans="2:14" ht="12.75" outlineLevel="2">
      <c r="B49" s="2" t="s">
        <v>533</v>
      </c>
      <c r="C49" s="2" t="s">
        <v>312</v>
      </c>
      <c r="D49" s="2" t="s">
        <v>312</v>
      </c>
      <c r="E49" s="2" t="s">
        <v>577</v>
      </c>
      <c r="F49" s="2">
        <v>72</v>
      </c>
      <c r="G49" s="117">
        <v>138.56</v>
      </c>
      <c r="L49" s="105">
        <f>K49*0.7</f>
        <v>0</v>
      </c>
      <c r="M49" s="105">
        <f>L49*2*1.1</f>
        <v>0</v>
      </c>
      <c r="N49" s="249">
        <f>(M49-G49)/G49</f>
        <v>-1</v>
      </c>
    </row>
    <row r="50" spans="2:14" ht="12.75" outlineLevel="2">
      <c r="B50" s="2" t="s">
        <v>533</v>
      </c>
      <c r="C50" s="2" t="s">
        <v>312</v>
      </c>
      <c r="D50" s="2" t="s">
        <v>312</v>
      </c>
      <c r="E50" s="2" t="s">
        <v>578</v>
      </c>
      <c r="F50" s="2">
        <v>72</v>
      </c>
      <c r="G50" s="117">
        <v>148.8</v>
      </c>
      <c r="L50" s="105">
        <f>K50*0.7</f>
        <v>0</v>
      </c>
      <c r="M50" s="105">
        <f>L50*2*1.1</f>
        <v>0</v>
      </c>
      <c r="N50" s="249">
        <f>(M50-G50)/G50</f>
        <v>-1</v>
      </c>
    </row>
    <row r="51" spans="2:14" ht="12.75" outlineLevel="2">
      <c r="B51" s="2" t="s">
        <v>533</v>
      </c>
      <c r="C51" s="2" t="s">
        <v>312</v>
      </c>
      <c r="D51" s="2">
        <v>9909505010</v>
      </c>
      <c r="E51" s="2" t="s">
        <v>550</v>
      </c>
      <c r="F51" s="2">
        <v>107</v>
      </c>
      <c r="G51" s="117">
        <v>1.54</v>
      </c>
      <c r="K51" s="105">
        <v>1</v>
      </c>
      <c r="L51" s="105">
        <f t="shared" si="5"/>
        <v>0.7</v>
      </c>
      <c r="M51" s="105">
        <f t="shared" si="6"/>
        <v>1.54</v>
      </c>
      <c r="N51" s="249">
        <f t="shared" si="2"/>
        <v>0</v>
      </c>
    </row>
    <row r="52" spans="1:14" ht="12.75" outlineLevel="1">
      <c r="A52" s="2" t="s">
        <v>536</v>
      </c>
      <c r="J52" t="s">
        <v>398</v>
      </c>
      <c r="L52" s="105">
        <f t="shared" si="5"/>
        <v>0</v>
      </c>
      <c r="M52" s="105">
        <f t="shared" si="6"/>
        <v>0</v>
      </c>
      <c r="N52" s="249" t="e">
        <f t="shared" si="2"/>
        <v>#DIV/0!</v>
      </c>
    </row>
    <row r="53" spans="2:14" ht="12.75" outlineLevel="1">
      <c r="B53" s="2" t="s">
        <v>533</v>
      </c>
      <c r="C53" s="2" t="s">
        <v>397</v>
      </c>
      <c r="D53" s="2">
        <v>9903906110</v>
      </c>
      <c r="E53" s="2" t="s">
        <v>483</v>
      </c>
      <c r="G53" s="117">
        <v>13.14</v>
      </c>
      <c r="H53" s="2" t="s">
        <v>364</v>
      </c>
      <c r="J53" t="s">
        <v>398</v>
      </c>
      <c r="L53" s="105">
        <f t="shared" si="5"/>
        <v>0</v>
      </c>
      <c r="M53" s="105">
        <f t="shared" si="6"/>
        <v>0</v>
      </c>
      <c r="N53" s="249">
        <f t="shared" si="2"/>
        <v>-1</v>
      </c>
    </row>
    <row r="54" spans="10:14" ht="12.75" outlineLevel="1">
      <c r="J54" t="s">
        <v>398</v>
      </c>
      <c r="L54" s="105">
        <f t="shared" si="5"/>
        <v>0</v>
      </c>
      <c r="M54" s="105">
        <f t="shared" si="6"/>
        <v>0</v>
      </c>
      <c r="N54" s="249" t="e">
        <f t="shared" si="2"/>
        <v>#DIV/0!</v>
      </c>
    </row>
    <row r="55" spans="1:14" ht="12.75" outlineLevel="1">
      <c r="A55" s="2" t="s">
        <v>541</v>
      </c>
      <c r="J55" t="s">
        <v>398</v>
      </c>
      <c r="L55" s="105">
        <f t="shared" si="5"/>
        <v>0</v>
      </c>
      <c r="M55" s="105">
        <f t="shared" si="6"/>
        <v>0</v>
      </c>
      <c r="N55" s="249" t="e">
        <f t="shared" si="2"/>
        <v>#DIV/0!</v>
      </c>
    </row>
    <row r="56" spans="10:14" ht="12.75" outlineLevel="1">
      <c r="J56" t="s">
        <v>398</v>
      </c>
      <c r="L56" s="105">
        <f t="shared" si="5"/>
        <v>0</v>
      </c>
      <c r="M56" s="105">
        <f t="shared" si="6"/>
        <v>0</v>
      </c>
      <c r="N56" s="249" t="e">
        <f t="shared" si="2"/>
        <v>#DIV/0!</v>
      </c>
    </row>
    <row r="57" spans="10:14" ht="12.75" outlineLevel="1">
      <c r="J57" t="s">
        <v>398</v>
      </c>
      <c r="L57" s="105">
        <f t="shared" si="5"/>
        <v>0</v>
      </c>
      <c r="M57" s="105">
        <f t="shared" si="6"/>
        <v>0</v>
      </c>
      <c r="N57" s="249" t="e">
        <f t="shared" si="2"/>
        <v>#DIV/0!</v>
      </c>
    </row>
    <row r="58" spans="1:14" ht="12.75" outlineLevel="1">
      <c r="A58" s="2" t="s">
        <v>537</v>
      </c>
      <c r="J58" t="s">
        <v>398</v>
      </c>
      <c r="L58" s="105">
        <f t="shared" si="5"/>
        <v>0</v>
      </c>
      <c r="M58" s="105">
        <f t="shared" si="6"/>
        <v>0</v>
      </c>
      <c r="N58" s="249" t="e">
        <f t="shared" si="2"/>
        <v>#DIV/0!</v>
      </c>
    </row>
    <row r="59" spans="10:14" ht="12.75" outlineLevel="1">
      <c r="J59" t="s">
        <v>398</v>
      </c>
      <c r="L59" s="105">
        <f t="shared" si="5"/>
        <v>0</v>
      </c>
      <c r="M59" s="105">
        <f t="shared" si="6"/>
        <v>0</v>
      </c>
      <c r="N59" s="249" t="e">
        <f t="shared" si="2"/>
        <v>#DIV/0!</v>
      </c>
    </row>
    <row r="60" spans="10:14" ht="12.75" outlineLevel="1">
      <c r="J60" t="s">
        <v>398</v>
      </c>
      <c r="L60" s="105">
        <f t="shared" si="5"/>
        <v>0</v>
      </c>
      <c r="M60" s="105">
        <f t="shared" si="6"/>
        <v>0</v>
      </c>
      <c r="N60" s="249" t="e">
        <f t="shared" si="2"/>
        <v>#DIV/0!</v>
      </c>
    </row>
    <row r="61" spans="10:14" ht="12.75" outlineLevel="1">
      <c r="J61" t="s">
        <v>398</v>
      </c>
      <c r="L61" s="105">
        <f t="shared" si="5"/>
        <v>0</v>
      </c>
      <c r="M61" s="105">
        <f t="shared" si="6"/>
        <v>0</v>
      </c>
      <c r="N61" s="249" t="e">
        <f t="shared" si="2"/>
        <v>#DIV/0!</v>
      </c>
    </row>
    <row r="62" spans="10:14" ht="12.75" outlineLevel="1">
      <c r="J62" t="s">
        <v>398</v>
      </c>
      <c r="L62" s="105">
        <f t="shared" si="5"/>
        <v>0</v>
      </c>
      <c r="M62" s="105">
        <f t="shared" si="6"/>
        <v>0</v>
      </c>
      <c r="N62" s="249" t="e">
        <f t="shared" si="2"/>
        <v>#DIV/0!</v>
      </c>
    </row>
    <row r="63" spans="10:14" ht="12.75" outlineLevel="1">
      <c r="J63" t="s">
        <v>398</v>
      </c>
      <c r="L63" s="105">
        <f t="shared" si="5"/>
        <v>0</v>
      </c>
      <c r="M63" s="105">
        <f t="shared" si="6"/>
        <v>0</v>
      </c>
      <c r="N63" s="249" t="e">
        <f t="shared" si="2"/>
        <v>#DIV/0!</v>
      </c>
    </row>
    <row r="64" spans="1:14" ht="12.75" outlineLevel="1">
      <c r="A64" s="2" t="s">
        <v>538</v>
      </c>
      <c r="J64" t="s">
        <v>398</v>
      </c>
      <c r="L64" s="105">
        <f t="shared" si="5"/>
        <v>0</v>
      </c>
      <c r="M64" s="105">
        <f t="shared" si="6"/>
        <v>0</v>
      </c>
      <c r="N64" s="249" t="e">
        <f t="shared" si="2"/>
        <v>#DIV/0!</v>
      </c>
    </row>
    <row r="65" spans="10:14" ht="12.75" outlineLevel="1">
      <c r="J65" t="s">
        <v>398</v>
      </c>
      <c r="L65" s="105">
        <f t="shared" si="5"/>
        <v>0</v>
      </c>
      <c r="M65" s="105">
        <f t="shared" si="6"/>
        <v>0</v>
      </c>
      <c r="N65" s="249" t="e">
        <f t="shared" si="2"/>
        <v>#DIV/0!</v>
      </c>
    </row>
    <row r="66" spans="10:14" ht="12.75" outlineLevel="1">
      <c r="J66" t="s">
        <v>398</v>
      </c>
      <c r="L66" s="105">
        <f t="shared" si="5"/>
        <v>0</v>
      </c>
      <c r="M66" s="105">
        <f t="shared" si="6"/>
        <v>0</v>
      </c>
      <c r="N66" s="249" t="e">
        <f t="shared" si="2"/>
        <v>#DIV/0!</v>
      </c>
    </row>
    <row r="67" spans="10:14" ht="12.75" outlineLevel="1">
      <c r="J67" t="s">
        <v>398</v>
      </c>
      <c r="L67" s="105">
        <f t="shared" si="5"/>
        <v>0</v>
      </c>
      <c r="M67" s="105">
        <f t="shared" si="6"/>
        <v>0</v>
      </c>
      <c r="N67" s="249" t="e">
        <f t="shared" si="2"/>
        <v>#DIV/0!</v>
      </c>
    </row>
    <row r="68" spans="10:14" ht="12.75" outlineLevel="1">
      <c r="J68" t="s">
        <v>398</v>
      </c>
      <c r="L68" s="105">
        <f t="shared" si="5"/>
        <v>0</v>
      </c>
      <c r="M68" s="105">
        <f t="shared" si="6"/>
        <v>0</v>
      </c>
      <c r="N68" s="249" t="e">
        <f t="shared" si="2"/>
        <v>#DIV/0!</v>
      </c>
    </row>
    <row r="69" spans="10:14" ht="12.75" outlineLevel="1">
      <c r="J69" t="s">
        <v>398</v>
      </c>
      <c r="L69" s="105">
        <f t="shared" si="5"/>
        <v>0</v>
      </c>
      <c r="M69" s="105">
        <f t="shared" si="6"/>
        <v>0</v>
      </c>
      <c r="N69" s="249" t="e">
        <f t="shared" si="2"/>
        <v>#DIV/0!</v>
      </c>
    </row>
    <row r="70" spans="10:14" ht="12.75" outlineLevel="1">
      <c r="J70" t="s">
        <v>398</v>
      </c>
      <c r="N70" s="249" t="e">
        <f t="shared" si="2"/>
        <v>#DIV/0!</v>
      </c>
    </row>
    <row r="71" spans="10:14" ht="12.75" outlineLevel="1">
      <c r="J71" t="s">
        <v>398</v>
      </c>
      <c r="N71" s="249" t="e">
        <f t="shared" si="2"/>
        <v>#DIV/0!</v>
      </c>
    </row>
    <row r="72" spans="10:14" ht="12.75" outlineLevel="1">
      <c r="J72" t="s">
        <v>398</v>
      </c>
      <c r="N72" s="249" t="e">
        <f t="shared" si="2"/>
        <v>#DIV/0!</v>
      </c>
    </row>
    <row r="73" spans="10:14" ht="12.75" outlineLevel="1">
      <c r="J73" t="s">
        <v>398</v>
      </c>
      <c r="N73" s="249" t="e">
        <f t="shared" si="2"/>
        <v>#DIV/0!</v>
      </c>
    </row>
    <row r="74" spans="10:14" ht="12.75" outlineLevel="1">
      <c r="J74" t="s">
        <v>398</v>
      </c>
      <c r="N74" s="249" t="e">
        <f t="shared" si="2"/>
        <v>#DIV/0!</v>
      </c>
    </row>
    <row r="75" spans="10:14" ht="12.75" outlineLevel="1">
      <c r="J75" t="s">
        <v>398</v>
      </c>
      <c r="N75" s="249" t="e">
        <f t="shared" si="2"/>
        <v>#DIV/0!</v>
      </c>
    </row>
    <row r="76" spans="10:14" ht="12.75" outlineLevel="1">
      <c r="J76" t="s">
        <v>398</v>
      </c>
      <c r="N76" s="249" t="e">
        <f t="shared" si="2"/>
        <v>#DIV/0!</v>
      </c>
    </row>
    <row r="77" spans="10:14" ht="12.75" outlineLevel="1">
      <c r="J77" t="s">
        <v>398</v>
      </c>
      <c r="N77" s="249" t="e">
        <f t="shared" si="2"/>
        <v>#DIV/0!</v>
      </c>
    </row>
    <row r="78" spans="10:14" ht="12.75" outlineLevel="1">
      <c r="J78" t="s">
        <v>398</v>
      </c>
      <c r="N78" s="249" t="e">
        <f t="shared" si="2"/>
        <v>#DIV/0!</v>
      </c>
    </row>
    <row r="79" spans="3:14" ht="12.75" outlineLevel="1">
      <c r="C79" s="2" t="s">
        <v>484</v>
      </c>
      <c r="D79" s="2">
        <v>4505005560</v>
      </c>
      <c r="E79" s="2" t="s">
        <v>485</v>
      </c>
      <c r="G79" s="117">
        <v>849.86</v>
      </c>
      <c r="J79" t="s">
        <v>398</v>
      </c>
      <c r="L79" s="105">
        <f>K79*0.7</f>
        <v>0</v>
      </c>
      <c r="M79" s="105">
        <f>L79*2*1.1</f>
        <v>0</v>
      </c>
      <c r="N79" s="249">
        <f t="shared" si="2"/>
        <v>-1</v>
      </c>
    </row>
    <row r="80" spans="10:14" ht="12.75" outlineLevel="1">
      <c r="J80" t="s">
        <v>398</v>
      </c>
      <c r="N80" s="249" t="e">
        <f t="shared" si="2"/>
        <v>#DIV/0!</v>
      </c>
    </row>
    <row r="81" spans="10:14" ht="12.75" outlineLevel="1">
      <c r="J81" t="s">
        <v>398</v>
      </c>
      <c r="N81" s="249" t="e">
        <f t="shared" si="2"/>
        <v>#DIV/0!</v>
      </c>
    </row>
    <row r="82" spans="10:14" ht="12.75" outlineLevel="1">
      <c r="J82" t="s">
        <v>398</v>
      </c>
      <c r="N82" s="249" t="e">
        <f t="shared" si="2"/>
        <v>#DIV/0!</v>
      </c>
    </row>
    <row r="83" spans="10:14" ht="12.75" outlineLevel="1">
      <c r="J83" t="s">
        <v>398</v>
      </c>
      <c r="N83" s="249" t="e">
        <f t="shared" si="2"/>
        <v>#DIV/0!</v>
      </c>
    </row>
    <row r="84" spans="10:14" ht="12.75" outlineLevel="1">
      <c r="J84" t="s">
        <v>398</v>
      </c>
      <c r="N84" s="249" t="e">
        <f t="shared" si="2"/>
        <v>#DIV/0!</v>
      </c>
    </row>
    <row r="85" spans="10:14" ht="12.75" outlineLevel="1">
      <c r="J85" t="s">
        <v>398</v>
      </c>
      <c r="N85" s="249" t="e">
        <f t="shared" si="2"/>
        <v>#DIV/0!</v>
      </c>
    </row>
    <row r="86" spans="10:14" ht="12.75" outlineLevel="1">
      <c r="J86" t="s">
        <v>398</v>
      </c>
      <c r="N86" s="249" t="e">
        <f t="shared" si="2"/>
        <v>#DIV/0!</v>
      </c>
    </row>
    <row r="87" spans="10:14" ht="12.75" outlineLevel="1">
      <c r="J87" t="s">
        <v>398</v>
      </c>
      <c r="N87" s="249" t="e">
        <f aca="true" t="shared" si="7" ref="N87:N150">(M87-G87)/G87</f>
        <v>#DIV/0!</v>
      </c>
    </row>
    <row r="88" spans="10:14" ht="12.75" outlineLevel="1">
      <c r="J88" t="s">
        <v>398</v>
      </c>
      <c r="N88" s="249" t="e">
        <f t="shared" si="7"/>
        <v>#DIV/0!</v>
      </c>
    </row>
    <row r="89" spans="10:14" ht="12.75" outlineLevel="1">
      <c r="J89" t="s">
        <v>398</v>
      </c>
      <c r="N89" s="249" t="e">
        <f t="shared" si="7"/>
        <v>#DIV/0!</v>
      </c>
    </row>
    <row r="90" spans="10:14" ht="12.75" outlineLevel="1">
      <c r="J90" t="s">
        <v>398</v>
      </c>
      <c r="N90" s="249" t="e">
        <f t="shared" si="7"/>
        <v>#DIV/0!</v>
      </c>
    </row>
    <row r="91" spans="10:14" ht="12.75" outlineLevel="1">
      <c r="J91" t="s">
        <v>398</v>
      </c>
      <c r="N91" s="249" t="e">
        <f t="shared" si="7"/>
        <v>#DIV/0!</v>
      </c>
    </row>
    <row r="92" spans="10:14" ht="12.75" outlineLevel="1">
      <c r="J92" t="s">
        <v>398</v>
      </c>
      <c r="N92" s="249" t="e">
        <f t="shared" si="7"/>
        <v>#DIV/0!</v>
      </c>
    </row>
    <row r="93" spans="10:14" ht="12.75">
      <c r="J93" t="s">
        <v>398</v>
      </c>
      <c r="N93" s="249" t="e">
        <f t="shared" si="7"/>
        <v>#DIV/0!</v>
      </c>
    </row>
    <row r="94" spans="10:14" ht="12.75">
      <c r="J94" t="s">
        <v>398</v>
      </c>
      <c r="N94" s="249" t="e">
        <f t="shared" si="7"/>
        <v>#DIV/0!</v>
      </c>
    </row>
    <row r="95" spans="10:14" ht="12.75">
      <c r="J95" t="s">
        <v>398</v>
      </c>
      <c r="N95" s="249" t="e">
        <f t="shared" si="7"/>
        <v>#DIV/0!</v>
      </c>
    </row>
    <row r="96" spans="10:14" ht="12.75">
      <c r="J96" t="s">
        <v>398</v>
      </c>
      <c r="N96" s="249" t="e">
        <f t="shared" si="7"/>
        <v>#DIV/0!</v>
      </c>
    </row>
    <row r="97" spans="10:14" ht="12.75">
      <c r="J97" t="s">
        <v>398</v>
      </c>
      <c r="N97" s="249" t="e">
        <f t="shared" si="7"/>
        <v>#DIV/0!</v>
      </c>
    </row>
    <row r="98" spans="10:14" ht="12.75">
      <c r="J98" t="s">
        <v>398</v>
      </c>
      <c r="N98" s="249" t="e">
        <f t="shared" si="7"/>
        <v>#DIV/0!</v>
      </c>
    </row>
    <row r="99" spans="10:14" ht="12.75">
      <c r="J99" t="s">
        <v>398</v>
      </c>
      <c r="N99" s="249" t="e">
        <f t="shared" si="7"/>
        <v>#DIV/0!</v>
      </c>
    </row>
    <row r="100" spans="10:14" ht="12.75">
      <c r="J100" t="s">
        <v>398</v>
      </c>
      <c r="N100" s="249" t="e">
        <f t="shared" si="7"/>
        <v>#DIV/0!</v>
      </c>
    </row>
    <row r="101" spans="10:14" ht="12.75">
      <c r="J101" t="s">
        <v>398</v>
      </c>
      <c r="N101" s="249" t="e">
        <f t="shared" si="7"/>
        <v>#DIV/0!</v>
      </c>
    </row>
    <row r="102" spans="10:14" ht="12.75">
      <c r="J102" t="s">
        <v>398</v>
      </c>
      <c r="N102" s="249" t="e">
        <f t="shared" si="7"/>
        <v>#DIV/0!</v>
      </c>
    </row>
    <row r="103" spans="10:14" ht="12.75">
      <c r="J103" t="s">
        <v>398</v>
      </c>
      <c r="N103" s="249" t="e">
        <f t="shared" si="7"/>
        <v>#DIV/0!</v>
      </c>
    </row>
    <row r="104" spans="10:14" ht="12.75">
      <c r="J104" t="s">
        <v>398</v>
      </c>
      <c r="N104" s="249" t="e">
        <f t="shared" si="7"/>
        <v>#DIV/0!</v>
      </c>
    </row>
    <row r="105" spans="10:14" ht="12.75">
      <c r="J105" t="s">
        <v>398</v>
      </c>
      <c r="N105" s="249" t="e">
        <f t="shared" si="7"/>
        <v>#DIV/0!</v>
      </c>
    </row>
    <row r="106" spans="10:14" ht="12.75">
      <c r="J106" t="s">
        <v>398</v>
      </c>
      <c r="N106" s="249" t="e">
        <f t="shared" si="7"/>
        <v>#DIV/0!</v>
      </c>
    </row>
    <row r="107" spans="10:14" ht="12.75">
      <c r="J107" t="s">
        <v>398</v>
      </c>
      <c r="N107" s="249" t="e">
        <f t="shared" si="7"/>
        <v>#DIV/0!</v>
      </c>
    </row>
    <row r="108" spans="10:14" ht="12.75">
      <c r="J108" t="s">
        <v>398</v>
      </c>
      <c r="N108" s="249" t="e">
        <f t="shared" si="7"/>
        <v>#DIV/0!</v>
      </c>
    </row>
    <row r="109" spans="10:14" ht="12.75">
      <c r="J109" t="s">
        <v>398</v>
      </c>
      <c r="N109" s="249" t="e">
        <f t="shared" si="7"/>
        <v>#DIV/0!</v>
      </c>
    </row>
    <row r="110" spans="10:14" ht="12.75">
      <c r="J110" t="s">
        <v>398</v>
      </c>
      <c r="N110" s="249" t="e">
        <f t="shared" si="7"/>
        <v>#DIV/0!</v>
      </c>
    </row>
    <row r="111" spans="10:14" ht="12.75">
      <c r="J111" t="s">
        <v>398</v>
      </c>
      <c r="N111" s="249" t="e">
        <f t="shared" si="7"/>
        <v>#DIV/0!</v>
      </c>
    </row>
    <row r="112" spans="10:14" ht="12.75">
      <c r="J112" t="s">
        <v>398</v>
      </c>
      <c r="N112" s="249" t="e">
        <f t="shared" si="7"/>
        <v>#DIV/0!</v>
      </c>
    </row>
    <row r="113" spans="10:14" ht="12.75">
      <c r="J113" t="s">
        <v>398</v>
      </c>
      <c r="N113" s="249" t="e">
        <f t="shared" si="7"/>
        <v>#DIV/0!</v>
      </c>
    </row>
    <row r="114" spans="10:14" ht="12.75">
      <c r="J114" t="s">
        <v>398</v>
      </c>
      <c r="N114" s="249" t="e">
        <f t="shared" si="7"/>
        <v>#DIV/0!</v>
      </c>
    </row>
    <row r="115" spans="10:14" ht="12.75">
      <c r="J115" t="s">
        <v>398</v>
      </c>
      <c r="N115" s="249" t="e">
        <f t="shared" si="7"/>
        <v>#DIV/0!</v>
      </c>
    </row>
    <row r="116" spans="10:14" ht="12.75">
      <c r="J116" t="s">
        <v>398</v>
      </c>
      <c r="N116" s="249" t="e">
        <f t="shared" si="7"/>
        <v>#DIV/0!</v>
      </c>
    </row>
    <row r="117" spans="10:14" ht="12.75">
      <c r="J117" t="s">
        <v>398</v>
      </c>
      <c r="N117" s="249" t="e">
        <f t="shared" si="7"/>
        <v>#DIV/0!</v>
      </c>
    </row>
    <row r="118" spans="10:14" ht="12.75">
      <c r="J118" t="s">
        <v>398</v>
      </c>
      <c r="N118" s="249" t="e">
        <f t="shared" si="7"/>
        <v>#DIV/0!</v>
      </c>
    </row>
    <row r="119" spans="10:14" ht="12.75">
      <c r="J119" t="s">
        <v>398</v>
      </c>
      <c r="N119" s="249" t="e">
        <f t="shared" si="7"/>
        <v>#DIV/0!</v>
      </c>
    </row>
    <row r="120" spans="10:14" ht="12.75">
      <c r="J120" t="s">
        <v>398</v>
      </c>
      <c r="N120" s="249" t="e">
        <f t="shared" si="7"/>
        <v>#DIV/0!</v>
      </c>
    </row>
    <row r="121" spans="10:14" ht="12.75">
      <c r="J121" t="s">
        <v>398</v>
      </c>
      <c r="N121" s="249" t="e">
        <f t="shared" si="7"/>
        <v>#DIV/0!</v>
      </c>
    </row>
    <row r="122" spans="10:14" ht="12.75">
      <c r="J122" t="s">
        <v>398</v>
      </c>
      <c r="N122" s="249" t="e">
        <f t="shared" si="7"/>
        <v>#DIV/0!</v>
      </c>
    </row>
    <row r="123" spans="10:14" ht="12.75">
      <c r="J123" t="s">
        <v>398</v>
      </c>
      <c r="N123" s="249" t="e">
        <f t="shared" si="7"/>
        <v>#DIV/0!</v>
      </c>
    </row>
    <row r="124" spans="10:14" ht="12.75">
      <c r="J124" t="s">
        <v>398</v>
      </c>
      <c r="N124" s="249" t="e">
        <f t="shared" si="7"/>
        <v>#DIV/0!</v>
      </c>
    </row>
    <row r="125" spans="10:14" ht="12.75">
      <c r="J125" t="s">
        <v>398</v>
      </c>
      <c r="N125" s="249" t="e">
        <f t="shared" si="7"/>
        <v>#DIV/0!</v>
      </c>
    </row>
    <row r="126" spans="10:14" ht="12.75">
      <c r="J126" t="s">
        <v>398</v>
      </c>
      <c r="N126" s="249" t="e">
        <f t="shared" si="7"/>
        <v>#DIV/0!</v>
      </c>
    </row>
    <row r="127" spans="10:14" ht="12.75">
      <c r="J127" t="s">
        <v>398</v>
      </c>
      <c r="N127" s="249" t="e">
        <f t="shared" si="7"/>
        <v>#DIV/0!</v>
      </c>
    </row>
    <row r="128" spans="10:14" ht="12.75">
      <c r="J128" t="s">
        <v>398</v>
      </c>
      <c r="N128" s="249" t="e">
        <f t="shared" si="7"/>
        <v>#DIV/0!</v>
      </c>
    </row>
    <row r="129" spans="10:14" ht="12.75">
      <c r="J129" t="s">
        <v>398</v>
      </c>
      <c r="N129" s="249" t="e">
        <f t="shared" si="7"/>
        <v>#DIV/0!</v>
      </c>
    </row>
    <row r="130" spans="10:14" ht="12.75">
      <c r="J130" t="s">
        <v>398</v>
      </c>
      <c r="N130" s="249" t="e">
        <f t="shared" si="7"/>
        <v>#DIV/0!</v>
      </c>
    </row>
    <row r="131" spans="10:14" ht="12.75">
      <c r="J131" t="s">
        <v>398</v>
      </c>
      <c r="N131" s="249" t="e">
        <f t="shared" si="7"/>
        <v>#DIV/0!</v>
      </c>
    </row>
    <row r="132" spans="10:14" ht="12.75">
      <c r="J132" t="s">
        <v>398</v>
      </c>
      <c r="N132" s="249" t="e">
        <f t="shared" si="7"/>
        <v>#DIV/0!</v>
      </c>
    </row>
    <row r="133" spans="10:14" ht="12.75">
      <c r="J133" t="s">
        <v>398</v>
      </c>
      <c r="N133" s="249" t="e">
        <f t="shared" si="7"/>
        <v>#DIV/0!</v>
      </c>
    </row>
    <row r="134" spans="10:14" ht="12.75">
      <c r="J134" t="s">
        <v>398</v>
      </c>
      <c r="N134" s="249" t="e">
        <f t="shared" si="7"/>
        <v>#DIV/0!</v>
      </c>
    </row>
    <row r="135" spans="10:14" ht="12.75">
      <c r="J135" t="s">
        <v>398</v>
      </c>
      <c r="N135" s="249" t="e">
        <f t="shared" si="7"/>
        <v>#DIV/0!</v>
      </c>
    </row>
    <row r="136" spans="10:14" ht="12.75">
      <c r="J136" t="s">
        <v>398</v>
      </c>
      <c r="N136" s="249" t="e">
        <f t="shared" si="7"/>
        <v>#DIV/0!</v>
      </c>
    </row>
    <row r="137" spans="10:14" ht="12.75">
      <c r="J137" t="s">
        <v>398</v>
      </c>
      <c r="N137" s="249" t="e">
        <f t="shared" si="7"/>
        <v>#DIV/0!</v>
      </c>
    </row>
    <row r="138" spans="10:14" ht="12.75">
      <c r="J138" t="s">
        <v>398</v>
      </c>
      <c r="N138" s="249" t="e">
        <f t="shared" si="7"/>
        <v>#DIV/0!</v>
      </c>
    </row>
    <row r="139" spans="10:14" ht="12.75">
      <c r="J139" t="s">
        <v>398</v>
      </c>
      <c r="N139" s="249" t="e">
        <f t="shared" si="7"/>
        <v>#DIV/0!</v>
      </c>
    </row>
    <row r="140" spans="10:14" ht="12.75">
      <c r="J140" t="s">
        <v>398</v>
      </c>
      <c r="N140" s="249" t="e">
        <f t="shared" si="7"/>
        <v>#DIV/0!</v>
      </c>
    </row>
    <row r="141" spans="10:14" ht="12.75">
      <c r="J141" t="s">
        <v>398</v>
      </c>
      <c r="N141" s="249" t="e">
        <f t="shared" si="7"/>
        <v>#DIV/0!</v>
      </c>
    </row>
    <row r="142" spans="10:14" ht="12.75">
      <c r="J142" t="s">
        <v>398</v>
      </c>
      <c r="N142" s="249" t="e">
        <f t="shared" si="7"/>
        <v>#DIV/0!</v>
      </c>
    </row>
    <row r="143" spans="10:14" ht="12.75">
      <c r="J143" t="s">
        <v>398</v>
      </c>
      <c r="N143" s="249" t="e">
        <f t="shared" si="7"/>
        <v>#DIV/0!</v>
      </c>
    </row>
    <row r="144" spans="10:14" ht="12.75">
      <c r="J144" t="s">
        <v>398</v>
      </c>
      <c r="N144" s="249" t="e">
        <f t="shared" si="7"/>
        <v>#DIV/0!</v>
      </c>
    </row>
    <row r="145" spans="10:14" ht="12.75">
      <c r="J145" t="s">
        <v>398</v>
      </c>
      <c r="N145" s="249" t="e">
        <f t="shared" si="7"/>
        <v>#DIV/0!</v>
      </c>
    </row>
    <row r="146" spans="10:14" ht="12.75">
      <c r="J146" t="s">
        <v>398</v>
      </c>
      <c r="N146" s="249" t="e">
        <f t="shared" si="7"/>
        <v>#DIV/0!</v>
      </c>
    </row>
    <row r="147" spans="10:14" ht="12.75">
      <c r="J147" t="s">
        <v>398</v>
      </c>
      <c r="N147" s="249" t="e">
        <f t="shared" si="7"/>
        <v>#DIV/0!</v>
      </c>
    </row>
    <row r="148" spans="10:14" ht="12.75">
      <c r="J148" t="s">
        <v>398</v>
      </c>
      <c r="N148" s="249" t="e">
        <f t="shared" si="7"/>
        <v>#DIV/0!</v>
      </c>
    </row>
    <row r="149" spans="10:14" ht="12.75">
      <c r="J149" t="s">
        <v>398</v>
      </c>
      <c r="N149" s="249" t="e">
        <f t="shared" si="7"/>
        <v>#DIV/0!</v>
      </c>
    </row>
    <row r="150" spans="10:14" ht="12.75">
      <c r="J150" t="s">
        <v>398</v>
      </c>
      <c r="N150" s="249" t="e">
        <f t="shared" si="7"/>
        <v>#DIV/0!</v>
      </c>
    </row>
    <row r="151" spans="10:14" ht="12.75">
      <c r="J151" t="s">
        <v>398</v>
      </c>
      <c r="N151" s="249" t="e">
        <f aca="true" t="shared" si="8" ref="N151:N214">(M151-G151)/G151</f>
        <v>#DIV/0!</v>
      </c>
    </row>
    <row r="152" spans="10:14" ht="12.75">
      <c r="J152" t="s">
        <v>398</v>
      </c>
      <c r="N152" s="249" t="e">
        <f t="shared" si="8"/>
        <v>#DIV/0!</v>
      </c>
    </row>
    <row r="153" spans="10:14" ht="12.75">
      <c r="J153" t="s">
        <v>398</v>
      </c>
      <c r="N153" s="249" t="e">
        <f t="shared" si="8"/>
        <v>#DIV/0!</v>
      </c>
    </row>
    <row r="154" spans="10:14" ht="12.75">
      <c r="J154" t="s">
        <v>398</v>
      </c>
      <c r="N154" s="249" t="e">
        <f t="shared" si="8"/>
        <v>#DIV/0!</v>
      </c>
    </row>
    <row r="155" spans="10:14" ht="12.75">
      <c r="J155" t="s">
        <v>398</v>
      </c>
      <c r="N155" s="249" t="e">
        <f t="shared" si="8"/>
        <v>#DIV/0!</v>
      </c>
    </row>
    <row r="156" spans="10:14" ht="12.75">
      <c r="J156" t="s">
        <v>398</v>
      </c>
      <c r="N156" s="249" t="e">
        <f t="shared" si="8"/>
        <v>#DIV/0!</v>
      </c>
    </row>
    <row r="157" spans="10:14" ht="12.75">
      <c r="J157" t="s">
        <v>398</v>
      </c>
      <c r="N157" s="249" t="e">
        <f t="shared" si="8"/>
        <v>#DIV/0!</v>
      </c>
    </row>
    <row r="158" spans="10:14" ht="12.75">
      <c r="J158" t="s">
        <v>398</v>
      </c>
      <c r="N158" s="249" t="e">
        <f t="shared" si="8"/>
        <v>#DIV/0!</v>
      </c>
    </row>
    <row r="159" spans="10:14" ht="12.75">
      <c r="J159" t="s">
        <v>398</v>
      </c>
      <c r="N159" s="249" t="e">
        <f t="shared" si="8"/>
        <v>#DIV/0!</v>
      </c>
    </row>
    <row r="160" spans="10:14" ht="12.75">
      <c r="J160" t="s">
        <v>398</v>
      </c>
      <c r="N160" s="249" t="e">
        <f t="shared" si="8"/>
        <v>#DIV/0!</v>
      </c>
    </row>
    <row r="161" spans="10:14" ht="12.75">
      <c r="J161" t="s">
        <v>398</v>
      </c>
      <c r="N161" s="249" t="e">
        <f t="shared" si="8"/>
        <v>#DIV/0!</v>
      </c>
    </row>
    <row r="162" spans="10:14" ht="12.75">
      <c r="J162" t="s">
        <v>398</v>
      </c>
      <c r="N162" s="249" t="e">
        <f t="shared" si="8"/>
        <v>#DIV/0!</v>
      </c>
    </row>
    <row r="163" spans="10:14" ht="12.75">
      <c r="J163" t="s">
        <v>398</v>
      </c>
      <c r="N163" s="249" t="e">
        <f t="shared" si="8"/>
        <v>#DIV/0!</v>
      </c>
    </row>
    <row r="164" spans="10:14" ht="12.75">
      <c r="J164" t="s">
        <v>398</v>
      </c>
      <c r="N164" s="249" t="e">
        <f t="shared" si="8"/>
        <v>#DIV/0!</v>
      </c>
    </row>
    <row r="165" spans="10:14" ht="12.75">
      <c r="J165" t="s">
        <v>398</v>
      </c>
      <c r="N165" s="249" t="e">
        <f t="shared" si="8"/>
        <v>#DIV/0!</v>
      </c>
    </row>
    <row r="166" spans="10:14" ht="12.75">
      <c r="J166" t="s">
        <v>398</v>
      </c>
      <c r="N166" s="249" t="e">
        <f t="shared" si="8"/>
        <v>#DIV/0!</v>
      </c>
    </row>
    <row r="167" spans="10:14" ht="12.75">
      <c r="J167" t="s">
        <v>398</v>
      </c>
      <c r="N167" s="249" t="e">
        <f t="shared" si="8"/>
        <v>#DIV/0!</v>
      </c>
    </row>
    <row r="168" spans="10:14" ht="12.75">
      <c r="J168" t="s">
        <v>398</v>
      </c>
      <c r="N168" s="249" t="e">
        <f t="shared" si="8"/>
        <v>#DIV/0!</v>
      </c>
    </row>
    <row r="169" spans="10:14" ht="12.75">
      <c r="J169" t="s">
        <v>398</v>
      </c>
      <c r="N169" s="249" t="e">
        <f t="shared" si="8"/>
        <v>#DIV/0!</v>
      </c>
    </row>
    <row r="170" spans="10:14" ht="12.75">
      <c r="J170" t="s">
        <v>398</v>
      </c>
      <c r="N170" s="249" t="e">
        <f t="shared" si="8"/>
        <v>#DIV/0!</v>
      </c>
    </row>
    <row r="171" spans="10:14" ht="12.75">
      <c r="J171" t="s">
        <v>398</v>
      </c>
      <c r="N171" s="249" t="e">
        <f t="shared" si="8"/>
        <v>#DIV/0!</v>
      </c>
    </row>
    <row r="172" spans="10:14" ht="12.75">
      <c r="J172" t="s">
        <v>398</v>
      </c>
      <c r="N172" s="249" t="e">
        <f t="shared" si="8"/>
        <v>#DIV/0!</v>
      </c>
    </row>
    <row r="173" spans="10:14" ht="12.75">
      <c r="J173" t="s">
        <v>398</v>
      </c>
      <c r="N173" s="249" t="e">
        <f t="shared" si="8"/>
        <v>#DIV/0!</v>
      </c>
    </row>
    <row r="174" spans="10:14" ht="12.75">
      <c r="J174" t="s">
        <v>398</v>
      </c>
      <c r="N174" s="249" t="e">
        <f t="shared" si="8"/>
        <v>#DIV/0!</v>
      </c>
    </row>
    <row r="175" spans="10:14" ht="12.75">
      <c r="J175" t="s">
        <v>398</v>
      </c>
      <c r="N175" s="249" t="e">
        <f t="shared" si="8"/>
        <v>#DIV/0!</v>
      </c>
    </row>
    <row r="176" spans="10:14" ht="12.75">
      <c r="J176" t="s">
        <v>398</v>
      </c>
      <c r="N176" s="249" t="e">
        <f t="shared" si="8"/>
        <v>#DIV/0!</v>
      </c>
    </row>
    <row r="177" spans="10:14" ht="12.75">
      <c r="J177" t="s">
        <v>398</v>
      </c>
      <c r="N177" s="249" t="e">
        <f t="shared" si="8"/>
        <v>#DIV/0!</v>
      </c>
    </row>
    <row r="178" spans="10:14" ht="12.75">
      <c r="J178" t="s">
        <v>398</v>
      </c>
      <c r="N178" s="249" t="e">
        <f t="shared" si="8"/>
        <v>#DIV/0!</v>
      </c>
    </row>
    <row r="179" spans="10:14" ht="12.75">
      <c r="J179" t="s">
        <v>398</v>
      </c>
      <c r="N179" s="249" t="e">
        <f t="shared" si="8"/>
        <v>#DIV/0!</v>
      </c>
    </row>
    <row r="180" spans="10:14" ht="12.75">
      <c r="J180" t="s">
        <v>398</v>
      </c>
      <c r="N180" s="249" t="e">
        <f t="shared" si="8"/>
        <v>#DIV/0!</v>
      </c>
    </row>
    <row r="181" spans="10:14" ht="12.75">
      <c r="J181" t="s">
        <v>398</v>
      </c>
      <c r="N181" s="249" t="e">
        <f t="shared" si="8"/>
        <v>#DIV/0!</v>
      </c>
    </row>
    <row r="182" spans="10:14" ht="12.75">
      <c r="J182" t="s">
        <v>398</v>
      </c>
      <c r="N182" s="249" t="e">
        <f t="shared" si="8"/>
        <v>#DIV/0!</v>
      </c>
    </row>
    <row r="183" spans="10:14" ht="12.75">
      <c r="J183" t="s">
        <v>398</v>
      </c>
      <c r="N183" s="249" t="e">
        <f t="shared" si="8"/>
        <v>#DIV/0!</v>
      </c>
    </row>
    <row r="184" spans="10:14" ht="12.75">
      <c r="J184" t="s">
        <v>398</v>
      </c>
      <c r="N184" s="249" t="e">
        <f t="shared" si="8"/>
        <v>#DIV/0!</v>
      </c>
    </row>
    <row r="185" spans="10:14" ht="12.75">
      <c r="J185" t="s">
        <v>398</v>
      </c>
      <c r="N185" s="249" t="e">
        <f t="shared" si="8"/>
        <v>#DIV/0!</v>
      </c>
    </row>
    <row r="186" spans="10:14" ht="12.75">
      <c r="J186" t="s">
        <v>398</v>
      </c>
      <c r="N186" s="249" t="e">
        <f t="shared" si="8"/>
        <v>#DIV/0!</v>
      </c>
    </row>
    <row r="187" spans="10:14" ht="12.75">
      <c r="J187" t="s">
        <v>398</v>
      </c>
      <c r="N187" s="249" t="e">
        <f t="shared" si="8"/>
        <v>#DIV/0!</v>
      </c>
    </row>
    <row r="188" spans="10:14" ht="12.75">
      <c r="J188" t="s">
        <v>398</v>
      </c>
      <c r="N188" s="249" t="e">
        <f t="shared" si="8"/>
        <v>#DIV/0!</v>
      </c>
    </row>
    <row r="189" spans="10:14" ht="12.75">
      <c r="J189" t="s">
        <v>398</v>
      </c>
      <c r="N189" s="249" t="e">
        <f t="shared" si="8"/>
        <v>#DIV/0!</v>
      </c>
    </row>
    <row r="190" spans="10:14" ht="12.75">
      <c r="J190" t="s">
        <v>398</v>
      </c>
      <c r="N190" s="249" t="e">
        <f t="shared" si="8"/>
        <v>#DIV/0!</v>
      </c>
    </row>
    <row r="191" spans="10:14" ht="12.75">
      <c r="J191" t="s">
        <v>398</v>
      </c>
      <c r="N191" s="249" t="e">
        <f t="shared" si="8"/>
        <v>#DIV/0!</v>
      </c>
    </row>
    <row r="192" spans="10:14" ht="12.75">
      <c r="J192" t="s">
        <v>398</v>
      </c>
      <c r="N192" s="249" t="e">
        <f t="shared" si="8"/>
        <v>#DIV/0!</v>
      </c>
    </row>
    <row r="193" spans="10:14" ht="12.75">
      <c r="J193" t="s">
        <v>398</v>
      </c>
      <c r="N193" s="249" t="e">
        <f t="shared" si="8"/>
        <v>#DIV/0!</v>
      </c>
    </row>
    <row r="194" spans="10:14" ht="12.75">
      <c r="J194" t="s">
        <v>398</v>
      </c>
      <c r="N194" s="249" t="e">
        <f t="shared" si="8"/>
        <v>#DIV/0!</v>
      </c>
    </row>
    <row r="195" spans="10:14" ht="12.75">
      <c r="J195" t="s">
        <v>398</v>
      </c>
      <c r="N195" s="249" t="e">
        <f t="shared" si="8"/>
        <v>#DIV/0!</v>
      </c>
    </row>
    <row r="196" spans="10:14" ht="12.75">
      <c r="J196" t="s">
        <v>398</v>
      </c>
      <c r="N196" s="249" t="e">
        <f t="shared" si="8"/>
        <v>#DIV/0!</v>
      </c>
    </row>
    <row r="197" spans="10:14" ht="12.75">
      <c r="J197" t="s">
        <v>398</v>
      </c>
      <c r="N197" s="249" t="e">
        <f t="shared" si="8"/>
        <v>#DIV/0!</v>
      </c>
    </row>
    <row r="198" spans="10:14" ht="12.75">
      <c r="J198" t="s">
        <v>398</v>
      </c>
      <c r="N198" s="249" t="e">
        <f t="shared" si="8"/>
        <v>#DIV/0!</v>
      </c>
    </row>
    <row r="199" spans="10:14" ht="12.75">
      <c r="J199" t="s">
        <v>398</v>
      </c>
      <c r="N199" s="249" t="e">
        <f t="shared" si="8"/>
        <v>#DIV/0!</v>
      </c>
    </row>
    <row r="200" spans="10:14" ht="12.75">
      <c r="J200" t="s">
        <v>398</v>
      </c>
      <c r="N200" s="249" t="e">
        <f t="shared" si="8"/>
        <v>#DIV/0!</v>
      </c>
    </row>
    <row r="201" spans="10:14" ht="12.75">
      <c r="J201" t="s">
        <v>398</v>
      </c>
      <c r="N201" s="249" t="e">
        <f t="shared" si="8"/>
        <v>#DIV/0!</v>
      </c>
    </row>
    <row r="202" spans="10:14" ht="12.75">
      <c r="J202" t="s">
        <v>398</v>
      </c>
      <c r="N202" s="249" t="e">
        <f t="shared" si="8"/>
        <v>#DIV/0!</v>
      </c>
    </row>
    <row r="203" spans="10:14" ht="12.75">
      <c r="J203" t="s">
        <v>398</v>
      </c>
      <c r="N203" s="249" t="e">
        <f t="shared" si="8"/>
        <v>#DIV/0!</v>
      </c>
    </row>
    <row r="204" spans="10:14" ht="12.75">
      <c r="J204" t="s">
        <v>398</v>
      </c>
      <c r="N204" s="249" t="e">
        <f t="shared" si="8"/>
        <v>#DIV/0!</v>
      </c>
    </row>
    <row r="205" spans="10:14" ht="12.75">
      <c r="J205" t="s">
        <v>398</v>
      </c>
      <c r="N205" s="249" t="e">
        <f t="shared" si="8"/>
        <v>#DIV/0!</v>
      </c>
    </row>
    <row r="206" spans="10:14" ht="12.75">
      <c r="J206" t="s">
        <v>398</v>
      </c>
      <c r="N206" s="249" t="e">
        <f t="shared" si="8"/>
        <v>#DIV/0!</v>
      </c>
    </row>
    <row r="207" spans="10:14" ht="12.75">
      <c r="J207" t="s">
        <v>398</v>
      </c>
      <c r="N207" s="249" t="e">
        <f t="shared" si="8"/>
        <v>#DIV/0!</v>
      </c>
    </row>
    <row r="208" spans="10:14" ht="12.75">
      <c r="J208" t="s">
        <v>398</v>
      </c>
      <c r="N208" s="249" t="e">
        <f t="shared" si="8"/>
        <v>#DIV/0!</v>
      </c>
    </row>
    <row r="209" spans="10:14" ht="12.75">
      <c r="J209" t="s">
        <v>398</v>
      </c>
      <c r="N209" s="249" t="e">
        <f t="shared" si="8"/>
        <v>#DIV/0!</v>
      </c>
    </row>
    <row r="210" spans="10:14" ht="12.75">
      <c r="J210" t="s">
        <v>398</v>
      </c>
      <c r="N210" s="249" t="e">
        <f t="shared" si="8"/>
        <v>#DIV/0!</v>
      </c>
    </row>
    <row r="211" spans="10:14" ht="12.75">
      <c r="J211" t="s">
        <v>398</v>
      </c>
      <c r="N211" s="249" t="e">
        <f t="shared" si="8"/>
        <v>#DIV/0!</v>
      </c>
    </row>
    <row r="212" spans="10:14" ht="12.75">
      <c r="J212" t="s">
        <v>398</v>
      </c>
      <c r="N212" s="249" t="e">
        <f t="shared" si="8"/>
        <v>#DIV/0!</v>
      </c>
    </row>
    <row r="213" spans="10:14" ht="12.75">
      <c r="J213" t="s">
        <v>398</v>
      </c>
      <c r="N213" s="249" t="e">
        <f t="shared" si="8"/>
        <v>#DIV/0!</v>
      </c>
    </row>
    <row r="214" spans="10:14" ht="12.75">
      <c r="J214" t="s">
        <v>398</v>
      </c>
      <c r="N214" s="249" t="e">
        <f t="shared" si="8"/>
        <v>#DIV/0!</v>
      </c>
    </row>
    <row r="215" spans="10:14" ht="12.75">
      <c r="J215" t="s">
        <v>398</v>
      </c>
      <c r="N215" s="249" t="e">
        <f aca="true" t="shared" si="9" ref="N215:N278">(M215-G215)/G215</f>
        <v>#DIV/0!</v>
      </c>
    </row>
    <row r="216" spans="10:14" ht="12.75">
      <c r="J216" t="s">
        <v>398</v>
      </c>
      <c r="N216" s="249" t="e">
        <f t="shared" si="9"/>
        <v>#DIV/0!</v>
      </c>
    </row>
    <row r="217" spans="10:14" ht="12.75">
      <c r="J217" t="s">
        <v>398</v>
      </c>
      <c r="N217" s="249" t="e">
        <f t="shared" si="9"/>
        <v>#DIV/0!</v>
      </c>
    </row>
    <row r="218" spans="10:14" ht="12.75">
      <c r="J218" t="s">
        <v>398</v>
      </c>
      <c r="N218" s="249" t="e">
        <f t="shared" si="9"/>
        <v>#DIV/0!</v>
      </c>
    </row>
    <row r="219" spans="10:14" ht="12.75">
      <c r="J219" t="s">
        <v>398</v>
      </c>
      <c r="N219" s="249" t="e">
        <f t="shared" si="9"/>
        <v>#DIV/0!</v>
      </c>
    </row>
    <row r="220" spans="10:14" ht="12.75">
      <c r="J220" t="s">
        <v>398</v>
      </c>
      <c r="N220" s="249" t="e">
        <f t="shared" si="9"/>
        <v>#DIV/0!</v>
      </c>
    </row>
    <row r="221" spans="10:14" ht="12.75">
      <c r="J221" t="s">
        <v>398</v>
      </c>
      <c r="N221" s="249" t="e">
        <f t="shared" si="9"/>
        <v>#DIV/0!</v>
      </c>
    </row>
    <row r="222" spans="10:14" ht="12.75">
      <c r="J222" t="s">
        <v>398</v>
      </c>
      <c r="N222" s="249" t="e">
        <f t="shared" si="9"/>
        <v>#DIV/0!</v>
      </c>
    </row>
    <row r="223" spans="10:14" ht="12.75">
      <c r="J223" t="s">
        <v>398</v>
      </c>
      <c r="N223" s="249" t="e">
        <f t="shared" si="9"/>
        <v>#DIV/0!</v>
      </c>
    </row>
    <row r="224" spans="10:14" ht="12.75">
      <c r="J224" t="s">
        <v>398</v>
      </c>
      <c r="N224" s="249" t="e">
        <f t="shared" si="9"/>
        <v>#DIV/0!</v>
      </c>
    </row>
    <row r="225" spans="10:14" ht="12.75">
      <c r="J225" t="s">
        <v>398</v>
      </c>
      <c r="N225" s="249" t="e">
        <f t="shared" si="9"/>
        <v>#DIV/0!</v>
      </c>
    </row>
    <row r="226" spans="10:14" ht="12.75">
      <c r="J226" t="s">
        <v>398</v>
      </c>
      <c r="N226" s="249" t="e">
        <f t="shared" si="9"/>
        <v>#DIV/0!</v>
      </c>
    </row>
    <row r="227" spans="10:14" ht="12.75">
      <c r="J227" t="s">
        <v>398</v>
      </c>
      <c r="N227" s="249" t="e">
        <f t="shared" si="9"/>
        <v>#DIV/0!</v>
      </c>
    </row>
    <row r="228" spans="10:14" ht="12.75">
      <c r="J228" t="s">
        <v>398</v>
      </c>
      <c r="N228" s="249" t="e">
        <f t="shared" si="9"/>
        <v>#DIV/0!</v>
      </c>
    </row>
    <row r="229" spans="10:14" ht="12.75">
      <c r="J229" t="s">
        <v>398</v>
      </c>
      <c r="N229" s="249" t="e">
        <f t="shared" si="9"/>
        <v>#DIV/0!</v>
      </c>
    </row>
    <row r="230" spans="10:14" ht="12.75">
      <c r="J230" t="s">
        <v>398</v>
      </c>
      <c r="N230" s="249" t="e">
        <f t="shared" si="9"/>
        <v>#DIV/0!</v>
      </c>
    </row>
    <row r="231" spans="10:14" ht="12.75">
      <c r="J231" t="s">
        <v>398</v>
      </c>
      <c r="N231" s="249" t="e">
        <f t="shared" si="9"/>
        <v>#DIV/0!</v>
      </c>
    </row>
    <row r="232" spans="10:14" ht="12.75">
      <c r="J232" t="s">
        <v>398</v>
      </c>
      <c r="N232" s="249" t="e">
        <f t="shared" si="9"/>
        <v>#DIV/0!</v>
      </c>
    </row>
    <row r="233" spans="10:14" ht="12.75">
      <c r="J233" t="s">
        <v>398</v>
      </c>
      <c r="N233" s="249" t="e">
        <f t="shared" si="9"/>
        <v>#DIV/0!</v>
      </c>
    </row>
    <row r="234" spans="10:14" ht="12.75">
      <c r="J234" t="s">
        <v>398</v>
      </c>
      <c r="N234" s="249" t="e">
        <f t="shared" si="9"/>
        <v>#DIV/0!</v>
      </c>
    </row>
    <row r="235" spans="10:14" ht="12.75">
      <c r="J235" t="s">
        <v>398</v>
      </c>
      <c r="N235" s="249" t="e">
        <f t="shared" si="9"/>
        <v>#DIV/0!</v>
      </c>
    </row>
    <row r="236" spans="10:14" ht="12.75">
      <c r="J236" t="s">
        <v>398</v>
      </c>
      <c r="N236" s="249" t="e">
        <f t="shared" si="9"/>
        <v>#DIV/0!</v>
      </c>
    </row>
    <row r="237" spans="10:14" ht="12.75">
      <c r="J237" t="s">
        <v>398</v>
      </c>
      <c r="N237" s="249" t="e">
        <f t="shared" si="9"/>
        <v>#DIV/0!</v>
      </c>
    </row>
    <row r="238" spans="10:14" ht="12.75">
      <c r="J238" t="s">
        <v>398</v>
      </c>
      <c r="N238" s="249" t="e">
        <f t="shared" si="9"/>
        <v>#DIV/0!</v>
      </c>
    </row>
    <row r="239" spans="10:14" ht="12.75">
      <c r="J239" t="s">
        <v>398</v>
      </c>
      <c r="N239" s="249" t="e">
        <f t="shared" si="9"/>
        <v>#DIV/0!</v>
      </c>
    </row>
    <row r="240" spans="10:14" ht="12.75">
      <c r="J240" t="s">
        <v>398</v>
      </c>
      <c r="N240" s="249" t="e">
        <f t="shared" si="9"/>
        <v>#DIV/0!</v>
      </c>
    </row>
    <row r="241" spans="10:14" ht="12.75">
      <c r="J241" t="s">
        <v>398</v>
      </c>
      <c r="N241" s="249" t="e">
        <f t="shared" si="9"/>
        <v>#DIV/0!</v>
      </c>
    </row>
    <row r="242" spans="10:14" ht="12.75">
      <c r="J242" t="s">
        <v>398</v>
      </c>
      <c r="N242" s="249" t="e">
        <f t="shared" si="9"/>
        <v>#DIV/0!</v>
      </c>
    </row>
    <row r="243" spans="10:14" ht="12.75">
      <c r="J243" t="s">
        <v>398</v>
      </c>
      <c r="N243" s="249" t="e">
        <f t="shared" si="9"/>
        <v>#DIV/0!</v>
      </c>
    </row>
    <row r="244" spans="10:14" ht="12.75">
      <c r="J244" t="s">
        <v>398</v>
      </c>
      <c r="N244" s="249" t="e">
        <f t="shared" si="9"/>
        <v>#DIV/0!</v>
      </c>
    </row>
    <row r="245" spans="10:14" ht="12.75">
      <c r="J245" t="s">
        <v>398</v>
      </c>
      <c r="N245" s="249" t="e">
        <f t="shared" si="9"/>
        <v>#DIV/0!</v>
      </c>
    </row>
    <row r="246" spans="10:14" ht="12.75">
      <c r="J246" t="s">
        <v>398</v>
      </c>
      <c r="N246" s="249" t="e">
        <f t="shared" si="9"/>
        <v>#DIV/0!</v>
      </c>
    </row>
    <row r="247" spans="10:14" ht="12.75">
      <c r="J247" t="s">
        <v>398</v>
      </c>
      <c r="N247" s="249" t="e">
        <f t="shared" si="9"/>
        <v>#DIV/0!</v>
      </c>
    </row>
    <row r="248" spans="10:14" ht="12.75">
      <c r="J248" t="s">
        <v>398</v>
      </c>
      <c r="N248" s="249" t="e">
        <f t="shared" si="9"/>
        <v>#DIV/0!</v>
      </c>
    </row>
    <row r="249" spans="10:14" ht="12.75">
      <c r="J249" t="s">
        <v>398</v>
      </c>
      <c r="N249" s="249" t="e">
        <f t="shared" si="9"/>
        <v>#DIV/0!</v>
      </c>
    </row>
    <row r="250" spans="10:14" ht="12.75">
      <c r="J250" t="s">
        <v>398</v>
      </c>
      <c r="N250" s="249" t="e">
        <f t="shared" si="9"/>
        <v>#DIV/0!</v>
      </c>
    </row>
    <row r="251" spans="10:14" ht="12.75">
      <c r="J251" t="s">
        <v>398</v>
      </c>
      <c r="N251" s="249" t="e">
        <f t="shared" si="9"/>
        <v>#DIV/0!</v>
      </c>
    </row>
    <row r="252" spans="10:14" ht="12.75">
      <c r="J252" t="s">
        <v>398</v>
      </c>
      <c r="N252" s="249" t="e">
        <f t="shared" si="9"/>
        <v>#DIV/0!</v>
      </c>
    </row>
    <row r="253" spans="10:14" ht="12.75">
      <c r="J253" t="s">
        <v>398</v>
      </c>
      <c r="N253" s="249" t="e">
        <f t="shared" si="9"/>
        <v>#DIV/0!</v>
      </c>
    </row>
    <row r="254" spans="10:14" ht="12.75">
      <c r="J254" t="s">
        <v>398</v>
      </c>
      <c r="N254" s="249" t="e">
        <f t="shared" si="9"/>
        <v>#DIV/0!</v>
      </c>
    </row>
    <row r="255" spans="10:14" ht="12.75">
      <c r="J255" t="s">
        <v>398</v>
      </c>
      <c r="N255" s="249" t="e">
        <f t="shared" si="9"/>
        <v>#DIV/0!</v>
      </c>
    </row>
    <row r="256" spans="10:14" ht="12.75">
      <c r="J256" t="s">
        <v>398</v>
      </c>
      <c r="N256" s="249" t="e">
        <f t="shared" si="9"/>
        <v>#DIV/0!</v>
      </c>
    </row>
    <row r="257" spans="10:14" ht="12.75">
      <c r="J257" t="s">
        <v>398</v>
      </c>
      <c r="N257" s="249" t="e">
        <f t="shared" si="9"/>
        <v>#DIV/0!</v>
      </c>
    </row>
    <row r="258" spans="10:14" ht="12.75">
      <c r="J258" t="s">
        <v>398</v>
      </c>
      <c r="N258" s="249" t="e">
        <f t="shared" si="9"/>
        <v>#DIV/0!</v>
      </c>
    </row>
    <row r="259" spans="10:14" ht="12.75">
      <c r="J259" t="s">
        <v>398</v>
      </c>
      <c r="N259" s="249" t="e">
        <f t="shared" si="9"/>
        <v>#DIV/0!</v>
      </c>
    </row>
    <row r="260" spans="10:14" ht="12.75">
      <c r="J260" t="s">
        <v>398</v>
      </c>
      <c r="N260" s="249" t="e">
        <f t="shared" si="9"/>
        <v>#DIV/0!</v>
      </c>
    </row>
    <row r="261" spans="10:14" ht="12.75">
      <c r="J261" t="s">
        <v>398</v>
      </c>
      <c r="N261" s="249" t="e">
        <f t="shared" si="9"/>
        <v>#DIV/0!</v>
      </c>
    </row>
    <row r="262" spans="10:14" ht="12.75">
      <c r="J262" t="s">
        <v>398</v>
      </c>
      <c r="N262" s="249" t="e">
        <f t="shared" si="9"/>
        <v>#DIV/0!</v>
      </c>
    </row>
    <row r="263" spans="10:14" ht="12.75">
      <c r="J263" t="s">
        <v>398</v>
      </c>
      <c r="N263" s="249" t="e">
        <f t="shared" si="9"/>
        <v>#DIV/0!</v>
      </c>
    </row>
    <row r="264" spans="10:14" ht="12.75">
      <c r="J264" t="s">
        <v>398</v>
      </c>
      <c r="N264" s="249" t="e">
        <f t="shared" si="9"/>
        <v>#DIV/0!</v>
      </c>
    </row>
    <row r="265" spans="10:14" ht="12.75">
      <c r="J265" t="s">
        <v>398</v>
      </c>
      <c r="N265" s="249" t="e">
        <f t="shared" si="9"/>
        <v>#DIV/0!</v>
      </c>
    </row>
    <row r="266" spans="10:14" ht="12.75">
      <c r="J266" t="s">
        <v>398</v>
      </c>
      <c r="N266" s="249" t="e">
        <f t="shared" si="9"/>
        <v>#DIV/0!</v>
      </c>
    </row>
    <row r="267" spans="10:14" ht="12.75">
      <c r="J267" t="s">
        <v>398</v>
      </c>
      <c r="N267" s="249" t="e">
        <f t="shared" si="9"/>
        <v>#DIV/0!</v>
      </c>
    </row>
    <row r="268" spans="10:14" ht="12.75">
      <c r="J268" t="s">
        <v>398</v>
      </c>
      <c r="N268" s="249" t="e">
        <f t="shared" si="9"/>
        <v>#DIV/0!</v>
      </c>
    </row>
    <row r="269" spans="10:14" ht="12.75">
      <c r="J269" t="s">
        <v>398</v>
      </c>
      <c r="N269" s="249" t="e">
        <f t="shared" si="9"/>
        <v>#DIV/0!</v>
      </c>
    </row>
    <row r="270" spans="10:14" ht="12.75">
      <c r="J270" t="s">
        <v>398</v>
      </c>
      <c r="N270" s="249" t="e">
        <f t="shared" si="9"/>
        <v>#DIV/0!</v>
      </c>
    </row>
    <row r="271" spans="10:14" ht="12.75">
      <c r="J271" t="s">
        <v>398</v>
      </c>
      <c r="N271" s="249" t="e">
        <f t="shared" si="9"/>
        <v>#DIV/0!</v>
      </c>
    </row>
    <row r="272" spans="10:14" ht="12.75">
      <c r="J272" t="s">
        <v>398</v>
      </c>
      <c r="N272" s="249" t="e">
        <f t="shared" si="9"/>
        <v>#DIV/0!</v>
      </c>
    </row>
    <row r="273" spans="10:14" ht="12.75">
      <c r="J273" t="s">
        <v>398</v>
      </c>
      <c r="N273" s="249" t="e">
        <f t="shared" si="9"/>
        <v>#DIV/0!</v>
      </c>
    </row>
    <row r="274" spans="10:14" ht="12.75">
      <c r="J274" t="s">
        <v>398</v>
      </c>
      <c r="N274" s="249" t="e">
        <f t="shared" si="9"/>
        <v>#DIV/0!</v>
      </c>
    </row>
    <row r="275" spans="10:14" ht="12.75">
      <c r="J275" t="s">
        <v>398</v>
      </c>
      <c r="N275" s="249" t="e">
        <f t="shared" si="9"/>
        <v>#DIV/0!</v>
      </c>
    </row>
    <row r="276" spans="10:14" ht="12.75">
      <c r="J276" t="s">
        <v>398</v>
      </c>
      <c r="N276" s="249" t="e">
        <f t="shared" si="9"/>
        <v>#DIV/0!</v>
      </c>
    </row>
    <row r="277" spans="10:14" ht="12.75">
      <c r="J277" t="s">
        <v>398</v>
      </c>
      <c r="N277" s="249" t="e">
        <f t="shared" si="9"/>
        <v>#DIV/0!</v>
      </c>
    </row>
    <row r="278" spans="10:14" ht="12.75">
      <c r="J278" t="s">
        <v>398</v>
      </c>
      <c r="N278" s="249" t="e">
        <f t="shared" si="9"/>
        <v>#DIV/0!</v>
      </c>
    </row>
    <row r="279" spans="10:14" ht="12.75">
      <c r="J279" t="s">
        <v>398</v>
      </c>
      <c r="N279" s="249" t="e">
        <f aca="true" t="shared" si="10" ref="N279:N342">(M279-G279)/G279</f>
        <v>#DIV/0!</v>
      </c>
    </row>
    <row r="280" spans="10:14" ht="12.75">
      <c r="J280" t="s">
        <v>398</v>
      </c>
      <c r="N280" s="249" t="e">
        <f t="shared" si="10"/>
        <v>#DIV/0!</v>
      </c>
    </row>
    <row r="281" spans="10:14" ht="12.75">
      <c r="J281" t="s">
        <v>398</v>
      </c>
      <c r="N281" s="249" t="e">
        <f t="shared" si="10"/>
        <v>#DIV/0!</v>
      </c>
    </row>
    <row r="282" spans="10:14" ht="12.75">
      <c r="J282" t="s">
        <v>398</v>
      </c>
      <c r="N282" s="249" t="e">
        <f t="shared" si="10"/>
        <v>#DIV/0!</v>
      </c>
    </row>
    <row r="283" spans="10:14" ht="12.75">
      <c r="J283" t="s">
        <v>398</v>
      </c>
      <c r="N283" s="249" t="e">
        <f t="shared" si="10"/>
        <v>#DIV/0!</v>
      </c>
    </row>
    <row r="284" spans="10:14" ht="12.75">
      <c r="J284" t="s">
        <v>398</v>
      </c>
      <c r="N284" s="249" t="e">
        <f t="shared" si="10"/>
        <v>#DIV/0!</v>
      </c>
    </row>
    <row r="285" spans="10:14" ht="12.75">
      <c r="J285" t="s">
        <v>398</v>
      </c>
      <c r="N285" s="249" t="e">
        <f t="shared" si="10"/>
        <v>#DIV/0!</v>
      </c>
    </row>
    <row r="286" spans="10:14" ht="12.75">
      <c r="J286" t="s">
        <v>398</v>
      </c>
      <c r="N286" s="249" t="e">
        <f t="shared" si="10"/>
        <v>#DIV/0!</v>
      </c>
    </row>
    <row r="287" spans="10:14" ht="12.75">
      <c r="J287" t="s">
        <v>398</v>
      </c>
      <c r="N287" s="249" t="e">
        <f t="shared" si="10"/>
        <v>#DIV/0!</v>
      </c>
    </row>
    <row r="288" spans="10:14" ht="12.75">
      <c r="J288" t="s">
        <v>398</v>
      </c>
      <c r="N288" s="249" t="e">
        <f t="shared" si="10"/>
        <v>#DIV/0!</v>
      </c>
    </row>
    <row r="289" spans="10:14" ht="12.75">
      <c r="J289" t="s">
        <v>398</v>
      </c>
      <c r="N289" s="249" t="e">
        <f t="shared" si="10"/>
        <v>#DIV/0!</v>
      </c>
    </row>
    <row r="290" spans="10:14" ht="12.75">
      <c r="J290" t="s">
        <v>398</v>
      </c>
      <c r="N290" s="249" t="e">
        <f t="shared" si="10"/>
        <v>#DIV/0!</v>
      </c>
    </row>
    <row r="291" spans="10:14" ht="12.75">
      <c r="J291" t="s">
        <v>398</v>
      </c>
      <c r="N291" s="249" t="e">
        <f t="shared" si="10"/>
        <v>#DIV/0!</v>
      </c>
    </row>
    <row r="292" spans="10:14" ht="12.75">
      <c r="J292" t="s">
        <v>398</v>
      </c>
      <c r="N292" s="249" t="e">
        <f t="shared" si="10"/>
        <v>#DIV/0!</v>
      </c>
    </row>
    <row r="293" spans="10:14" ht="12.75">
      <c r="J293" t="s">
        <v>398</v>
      </c>
      <c r="N293" s="249" t="e">
        <f t="shared" si="10"/>
        <v>#DIV/0!</v>
      </c>
    </row>
    <row r="294" spans="10:14" ht="12.75">
      <c r="J294" t="s">
        <v>398</v>
      </c>
      <c r="N294" s="249" t="e">
        <f t="shared" si="10"/>
        <v>#DIV/0!</v>
      </c>
    </row>
    <row r="295" spans="10:14" ht="12.75">
      <c r="J295" t="s">
        <v>398</v>
      </c>
      <c r="N295" s="249" t="e">
        <f t="shared" si="10"/>
        <v>#DIV/0!</v>
      </c>
    </row>
    <row r="296" spans="10:14" ht="12.75">
      <c r="J296" t="s">
        <v>398</v>
      </c>
      <c r="N296" s="249" t="e">
        <f t="shared" si="10"/>
        <v>#DIV/0!</v>
      </c>
    </row>
    <row r="297" spans="10:14" ht="12.75">
      <c r="J297" t="s">
        <v>398</v>
      </c>
      <c r="N297" s="249" t="e">
        <f t="shared" si="10"/>
        <v>#DIV/0!</v>
      </c>
    </row>
    <row r="298" spans="10:14" ht="12.75">
      <c r="J298" t="s">
        <v>398</v>
      </c>
      <c r="N298" s="249" t="e">
        <f t="shared" si="10"/>
        <v>#DIV/0!</v>
      </c>
    </row>
    <row r="299" spans="10:14" ht="12.75">
      <c r="J299" t="s">
        <v>398</v>
      </c>
      <c r="N299" s="249" t="e">
        <f t="shared" si="10"/>
        <v>#DIV/0!</v>
      </c>
    </row>
    <row r="300" spans="10:14" ht="12.75">
      <c r="J300" t="s">
        <v>398</v>
      </c>
      <c r="N300" s="249" t="e">
        <f t="shared" si="10"/>
        <v>#DIV/0!</v>
      </c>
    </row>
    <row r="301" spans="10:14" ht="12.75">
      <c r="J301" t="s">
        <v>398</v>
      </c>
      <c r="N301" s="249" t="e">
        <f t="shared" si="10"/>
        <v>#DIV/0!</v>
      </c>
    </row>
    <row r="302" spans="10:14" ht="12.75">
      <c r="J302" t="s">
        <v>398</v>
      </c>
      <c r="N302" s="249" t="e">
        <f t="shared" si="10"/>
        <v>#DIV/0!</v>
      </c>
    </row>
    <row r="303" spans="10:14" ht="12.75">
      <c r="J303" t="s">
        <v>398</v>
      </c>
      <c r="N303" s="249" t="e">
        <f t="shared" si="10"/>
        <v>#DIV/0!</v>
      </c>
    </row>
    <row r="304" spans="10:14" ht="12.75">
      <c r="J304" t="s">
        <v>398</v>
      </c>
      <c r="N304" s="249" t="e">
        <f t="shared" si="10"/>
        <v>#DIV/0!</v>
      </c>
    </row>
    <row r="305" spans="10:14" ht="12.75">
      <c r="J305" t="s">
        <v>398</v>
      </c>
      <c r="N305" s="249" t="e">
        <f t="shared" si="10"/>
        <v>#DIV/0!</v>
      </c>
    </row>
    <row r="306" spans="10:14" ht="12.75">
      <c r="J306" t="s">
        <v>398</v>
      </c>
      <c r="N306" s="249" t="e">
        <f t="shared" si="10"/>
        <v>#DIV/0!</v>
      </c>
    </row>
    <row r="307" spans="10:14" ht="12.75">
      <c r="J307" t="s">
        <v>398</v>
      </c>
      <c r="N307" s="249" t="e">
        <f t="shared" si="10"/>
        <v>#DIV/0!</v>
      </c>
    </row>
    <row r="308" spans="10:14" ht="12.75">
      <c r="J308" t="s">
        <v>398</v>
      </c>
      <c r="N308" s="249" t="e">
        <f t="shared" si="10"/>
        <v>#DIV/0!</v>
      </c>
    </row>
    <row r="309" spans="10:14" ht="12.75">
      <c r="J309" t="s">
        <v>398</v>
      </c>
      <c r="N309" s="249" t="e">
        <f t="shared" si="10"/>
        <v>#DIV/0!</v>
      </c>
    </row>
    <row r="310" spans="10:14" ht="12.75">
      <c r="J310" t="s">
        <v>398</v>
      </c>
      <c r="N310" s="249" t="e">
        <f t="shared" si="10"/>
        <v>#DIV/0!</v>
      </c>
    </row>
    <row r="311" spans="10:14" ht="12.75">
      <c r="J311" t="s">
        <v>398</v>
      </c>
      <c r="N311" s="249" t="e">
        <f t="shared" si="10"/>
        <v>#DIV/0!</v>
      </c>
    </row>
    <row r="312" spans="10:14" ht="12.75">
      <c r="J312" t="s">
        <v>398</v>
      </c>
      <c r="N312" s="249" t="e">
        <f t="shared" si="10"/>
        <v>#DIV/0!</v>
      </c>
    </row>
    <row r="313" spans="10:14" ht="12.75">
      <c r="J313" t="s">
        <v>398</v>
      </c>
      <c r="N313" s="249" t="e">
        <f t="shared" si="10"/>
        <v>#DIV/0!</v>
      </c>
    </row>
    <row r="314" spans="10:14" ht="12.75">
      <c r="J314" t="s">
        <v>398</v>
      </c>
      <c r="N314" s="249" t="e">
        <f t="shared" si="10"/>
        <v>#DIV/0!</v>
      </c>
    </row>
    <row r="315" spans="10:14" ht="12.75">
      <c r="J315" t="s">
        <v>398</v>
      </c>
      <c r="N315" s="249" t="e">
        <f t="shared" si="10"/>
        <v>#DIV/0!</v>
      </c>
    </row>
    <row r="316" spans="10:14" ht="12.75">
      <c r="J316" t="s">
        <v>398</v>
      </c>
      <c r="N316" s="249" t="e">
        <f t="shared" si="10"/>
        <v>#DIV/0!</v>
      </c>
    </row>
    <row r="317" spans="10:14" ht="12.75">
      <c r="J317" t="s">
        <v>398</v>
      </c>
      <c r="N317" s="249" t="e">
        <f t="shared" si="10"/>
        <v>#DIV/0!</v>
      </c>
    </row>
    <row r="318" spans="10:14" ht="12.75">
      <c r="J318" t="s">
        <v>398</v>
      </c>
      <c r="N318" s="249" t="e">
        <f t="shared" si="10"/>
        <v>#DIV/0!</v>
      </c>
    </row>
    <row r="319" spans="10:14" ht="12.75">
      <c r="J319" t="s">
        <v>398</v>
      </c>
      <c r="N319" s="249" t="e">
        <f t="shared" si="10"/>
        <v>#DIV/0!</v>
      </c>
    </row>
    <row r="320" spans="10:14" ht="12.75">
      <c r="J320" t="s">
        <v>398</v>
      </c>
      <c r="N320" s="249" t="e">
        <f t="shared" si="10"/>
        <v>#DIV/0!</v>
      </c>
    </row>
    <row r="321" spans="10:14" ht="12.75">
      <c r="J321" t="s">
        <v>398</v>
      </c>
      <c r="N321" s="249" t="e">
        <f t="shared" si="10"/>
        <v>#DIV/0!</v>
      </c>
    </row>
    <row r="322" spans="10:14" ht="12.75">
      <c r="J322" t="s">
        <v>398</v>
      </c>
      <c r="N322" s="249" t="e">
        <f t="shared" si="10"/>
        <v>#DIV/0!</v>
      </c>
    </row>
    <row r="323" spans="10:14" ht="12.75">
      <c r="J323" t="s">
        <v>398</v>
      </c>
      <c r="N323" s="249" t="e">
        <f t="shared" si="10"/>
        <v>#DIV/0!</v>
      </c>
    </row>
    <row r="324" spans="10:14" ht="12.75">
      <c r="J324" t="s">
        <v>398</v>
      </c>
      <c r="N324" s="249" t="e">
        <f t="shared" si="10"/>
        <v>#DIV/0!</v>
      </c>
    </row>
    <row r="325" spans="10:14" ht="12.75">
      <c r="J325" t="s">
        <v>398</v>
      </c>
      <c r="N325" s="249" t="e">
        <f t="shared" si="10"/>
        <v>#DIV/0!</v>
      </c>
    </row>
    <row r="326" spans="10:14" ht="12.75">
      <c r="J326" t="s">
        <v>398</v>
      </c>
      <c r="N326" s="249" t="e">
        <f t="shared" si="10"/>
        <v>#DIV/0!</v>
      </c>
    </row>
    <row r="327" spans="10:14" ht="12.75">
      <c r="J327" t="s">
        <v>398</v>
      </c>
      <c r="N327" s="249" t="e">
        <f t="shared" si="10"/>
        <v>#DIV/0!</v>
      </c>
    </row>
    <row r="328" spans="10:14" ht="12.75">
      <c r="J328" t="s">
        <v>398</v>
      </c>
      <c r="N328" s="249" t="e">
        <f t="shared" si="10"/>
        <v>#DIV/0!</v>
      </c>
    </row>
    <row r="329" spans="10:14" ht="12.75">
      <c r="J329" t="s">
        <v>398</v>
      </c>
      <c r="N329" s="249" t="e">
        <f t="shared" si="10"/>
        <v>#DIV/0!</v>
      </c>
    </row>
    <row r="330" spans="10:14" ht="12.75">
      <c r="J330" t="s">
        <v>398</v>
      </c>
      <c r="N330" s="249" t="e">
        <f t="shared" si="10"/>
        <v>#DIV/0!</v>
      </c>
    </row>
    <row r="331" spans="10:14" ht="12.75">
      <c r="J331" t="s">
        <v>398</v>
      </c>
      <c r="N331" s="249" t="e">
        <f t="shared" si="10"/>
        <v>#DIV/0!</v>
      </c>
    </row>
    <row r="332" spans="10:14" ht="12.75">
      <c r="J332" t="s">
        <v>398</v>
      </c>
      <c r="N332" s="249" t="e">
        <f t="shared" si="10"/>
        <v>#DIV/0!</v>
      </c>
    </row>
    <row r="333" spans="10:14" ht="12.75">
      <c r="J333" t="s">
        <v>398</v>
      </c>
      <c r="N333" s="249" t="e">
        <f t="shared" si="10"/>
        <v>#DIV/0!</v>
      </c>
    </row>
    <row r="334" spans="10:14" ht="12.75">
      <c r="J334" t="s">
        <v>398</v>
      </c>
      <c r="N334" s="249" t="e">
        <f t="shared" si="10"/>
        <v>#DIV/0!</v>
      </c>
    </row>
    <row r="335" spans="10:14" ht="12.75">
      <c r="J335" t="s">
        <v>398</v>
      </c>
      <c r="N335" s="249" t="e">
        <f t="shared" si="10"/>
        <v>#DIV/0!</v>
      </c>
    </row>
    <row r="336" spans="10:14" ht="12.75">
      <c r="J336" t="s">
        <v>398</v>
      </c>
      <c r="N336" s="249" t="e">
        <f t="shared" si="10"/>
        <v>#DIV/0!</v>
      </c>
    </row>
    <row r="337" spans="10:14" ht="12.75">
      <c r="J337" t="s">
        <v>398</v>
      </c>
      <c r="N337" s="249" t="e">
        <f t="shared" si="10"/>
        <v>#DIV/0!</v>
      </c>
    </row>
    <row r="338" spans="10:14" ht="12.75">
      <c r="J338" t="s">
        <v>398</v>
      </c>
      <c r="N338" s="249" t="e">
        <f t="shared" si="10"/>
        <v>#DIV/0!</v>
      </c>
    </row>
    <row r="339" spans="10:14" ht="12.75">
      <c r="J339" t="s">
        <v>398</v>
      </c>
      <c r="N339" s="249" t="e">
        <f t="shared" si="10"/>
        <v>#DIV/0!</v>
      </c>
    </row>
    <row r="340" spans="10:14" ht="12.75">
      <c r="J340" t="s">
        <v>398</v>
      </c>
      <c r="N340" s="249" t="e">
        <f t="shared" si="10"/>
        <v>#DIV/0!</v>
      </c>
    </row>
    <row r="341" spans="10:14" ht="12.75">
      <c r="J341" t="s">
        <v>398</v>
      </c>
      <c r="N341" s="249" t="e">
        <f t="shared" si="10"/>
        <v>#DIV/0!</v>
      </c>
    </row>
    <row r="342" spans="10:14" ht="12.75">
      <c r="J342" t="s">
        <v>398</v>
      </c>
      <c r="N342" s="249" t="e">
        <f t="shared" si="10"/>
        <v>#DIV/0!</v>
      </c>
    </row>
    <row r="343" spans="10:14" ht="12.75">
      <c r="J343" t="s">
        <v>398</v>
      </c>
      <c r="N343" s="249" t="e">
        <f aca="true" t="shared" si="11" ref="N343:N406">(M343-G343)/G343</f>
        <v>#DIV/0!</v>
      </c>
    </row>
    <row r="344" spans="10:14" ht="12.75">
      <c r="J344" t="s">
        <v>398</v>
      </c>
      <c r="N344" s="249" t="e">
        <f t="shared" si="11"/>
        <v>#DIV/0!</v>
      </c>
    </row>
    <row r="345" spans="10:14" ht="12.75">
      <c r="J345" t="s">
        <v>398</v>
      </c>
      <c r="N345" s="249" t="e">
        <f t="shared" si="11"/>
        <v>#DIV/0!</v>
      </c>
    </row>
    <row r="346" spans="10:14" ht="12.75">
      <c r="J346" t="s">
        <v>398</v>
      </c>
      <c r="N346" s="249" t="e">
        <f t="shared" si="11"/>
        <v>#DIV/0!</v>
      </c>
    </row>
    <row r="347" spans="10:14" ht="12.75">
      <c r="J347" t="s">
        <v>398</v>
      </c>
      <c r="N347" s="249" t="e">
        <f t="shared" si="11"/>
        <v>#DIV/0!</v>
      </c>
    </row>
    <row r="348" spans="10:14" ht="12.75">
      <c r="J348" t="s">
        <v>398</v>
      </c>
      <c r="N348" s="249" t="e">
        <f t="shared" si="11"/>
        <v>#DIV/0!</v>
      </c>
    </row>
    <row r="349" spans="10:14" ht="12.75">
      <c r="J349" t="s">
        <v>398</v>
      </c>
      <c r="N349" s="249" t="e">
        <f t="shared" si="11"/>
        <v>#DIV/0!</v>
      </c>
    </row>
    <row r="350" spans="10:14" ht="12.75">
      <c r="J350" t="s">
        <v>398</v>
      </c>
      <c r="N350" s="249" t="e">
        <f t="shared" si="11"/>
        <v>#DIV/0!</v>
      </c>
    </row>
    <row r="351" spans="10:14" ht="12.75">
      <c r="J351" t="s">
        <v>398</v>
      </c>
      <c r="N351" s="249" t="e">
        <f t="shared" si="11"/>
        <v>#DIV/0!</v>
      </c>
    </row>
    <row r="352" spans="10:14" ht="12.75">
      <c r="J352" t="s">
        <v>398</v>
      </c>
      <c r="N352" s="249" t="e">
        <f t="shared" si="11"/>
        <v>#DIV/0!</v>
      </c>
    </row>
    <row r="353" spans="10:14" ht="12.75">
      <c r="J353" t="s">
        <v>398</v>
      </c>
      <c r="N353" s="249" t="e">
        <f t="shared" si="11"/>
        <v>#DIV/0!</v>
      </c>
    </row>
    <row r="354" spans="10:14" ht="12.75">
      <c r="J354" t="s">
        <v>398</v>
      </c>
      <c r="N354" s="249" t="e">
        <f t="shared" si="11"/>
        <v>#DIV/0!</v>
      </c>
    </row>
    <row r="355" spans="10:14" ht="12.75">
      <c r="J355" t="s">
        <v>398</v>
      </c>
      <c r="N355" s="249" t="e">
        <f t="shared" si="11"/>
        <v>#DIV/0!</v>
      </c>
    </row>
    <row r="356" spans="10:14" ht="12.75">
      <c r="J356" t="s">
        <v>398</v>
      </c>
      <c r="N356" s="249" t="e">
        <f t="shared" si="11"/>
        <v>#DIV/0!</v>
      </c>
    </row>
    <row r="357" spans="10:14" ht="12.75">
      <c r="J357" t="s">
        <v>398</v>
      </c>
      <c r="N357" s="249" t="e">
        <f t="shared" si="11"/>
        <v>#DIV/0!</v>
      </c>
    </row>
    <row r="358" spans="10:14" ht="12.75">
      <c r="J358" t="s">
        <v>398</v>
      </c>
      <c r="N358" s="249" t="e">
        <f t="shared" si="11"/>
        <v>#DIV/0!</v>
      </c>
    </row>
    <row r="359" spans="10:14" ht="12.75">
      <c r="J359" t="s">
        <v>398</v>
      </c>
      <c r="N359" s="249" t="e">
        <f t="shared" si="11"/>
        <v>#DIV/0!</v>
      </c>
    </row>
    <row r="360" spans="10:14" ht="12.75">
      <c r="J360" t="s">
        <v>398</v>
      </c>
      <c r="N360" s="249" t="e">
        <f t="shared" si="11"/>
        <v>#DIV/0!</v>
      </c>
    </row>
    <row r="361" spans="10:14" ht="12.75">
      <c r="J361" t="s">
        <v>398</v>
      </c>
      <c r="N361" s="249" t="e">
        <f t="shared" si="11"/>
        <v>#DIV/0!</v>
      </c>
    </row>
    <row r="362" spans="10:14" ht="12.75">
      <c r="J362" t="s">
        <v>398</v>
      </c>
      <c r="N362" s="249" t="e">
        <f t="shared" si="11"/>
        <v>#DIV/0!</v>
      </c>
    </row>
    <row r="363" spans="10:14" ht="12.75">
      <c r="J363" t="s">
        <v>398</v>
      </c>
      <c r="N363" s="249" t="e">
        <f t="shared" si="11"/>
        <v>#DIV/0!</v>
      </c>
    </row>
    <row r="364" spans="10:14" ht="12.75">
      <c r="J364" t="s">
        <v>398</v>
      </c>
      <c r="N364" s="249" t="e">
        <f t="shared" si="11"/>
        <v>#DIV/0!</v>
      </c>
    </row>
    <row r="365" spans="10:14" ht="12.75">
      <c r="J365" t="s">
        <v>398</v>
      </c>
      <c r="N365" s="249" t="e">
        <f t="shared" si="11"/>
        <v>#DIV/0!</v>
      </c>
    </row>
    <row r="366" spans="10:14" ht="12.75">
      <c r="J366" t="s">
        <v>398</v>
      </c>
      <c r="N366" s="249" t="e">
        <f t="shared" si="11"/>
        <v>#DIV/0!</v>
      </c>
    </row>
    <row r="367" spans="10:14" ht="12.75">
      <c r="J367" t="s">
        <v>398</v>
      </c>
      <c r="N367" s="249" t="e">
        <f t="shared" si="11"/>
        <v>#DIV/0!</v>
      </c>
    </row>
    <row r="368" spans="10:14" ht="12.75">
      <c r="J368" t="s">
        <v>398</v>
      </c>
      <c r="N368" s="249" t="e">
        <f t="shared" si="11"/>
        <v>#DIV/0!</v>
      </c>
    </row>
    <row r="369" spans="10:14" ht="12.75">
      <c r="J369" t="s">
        <v>398</v>
      </c>
      <c r="N369" s="249" t="e">
        <f t="shared" si="11"/>
        <v>#DIV/0!</v>
      </c>
    </row>
    <row r="370" spans="10:14" ht="12.75">
      <c r="J370" t="s">
        <v>398</v>
      </c>
      <c r="N370" s="249" t="e">
        <f t="shared" si="11"/>
        <v>#DIV/0!</v>
      </c>
    </row>
    <row r="371" spans="10:14" ht="12.75">
      <c r="J371" t="s">
        <v>398</v>
      </c>
      <c r="N371" s="249" t="e">
        <f t="shared" si="11"/>
        <v>#DIV/0!</v>
      </c>
    </row>
    <row r="372" spans="10:14" ht="12.75">
      <c r="J372" t="s">
        <v>398</v>
      </c>
      <c r="N372" s="249" t="e">
        <f t="shared" si="11"/>
        <v>#DIV/0!</v>
      </c>
    </row>
    <row r="373" spans="10:14" ht="12.75">
      <c r="J373" t="s">
        <v>398</v>
      </c>
      <c r="N373" s="249" t="e">
        <f t="shared" si="11"/>
        <v>#DIV/0!</v>
      </c>
    </row>
    <row r="374" spans="10:14" ht="12.75">
      <c r="J374" t="s">
        <v>398</v>
      </c>
      <c r="N374" s="249" t="e">
        <f t="shared" si="11"/>
        <v>#DIV/0!</v>
      </c>
    </row>
    <row r="375" spans="10:14" ht="12.75">
      <c r="J375" t="s">
        <v>398</v>
      </c>
      <c r="N375" s="249" t="e">
        <f t="shared" si="11"/>
        <v>#DIV/0!</v>
      </c>
    </row>
    <row r="376" spans="10:14" ht="12.75">
      <c r="J376" t="s">
        <v>398</v>
      </c>
      <c r="N376" s="249" t="e">
        <f t="shared" si="11"/>
        <v>#DIV/0!</v>
      </c>
    </row>
    <row r="377" spans="10:14" ht="12.75">
      <c r="J377" t="s">
        <v>398</v>
      </c>
      <c r="N377" s="249" t="e">
        <f t="shared" si="11"/>
        <v>#DIV/0!</v>
      </c>
    </row>
    <row r="378" spans="10:14" ht="12.75">
      <c r="J378" t="s">
        <v>398</v>
      </c>
      <c r="N378" s="249" t="e">
        <f t="shared" si="11"/>
        <v>#DIV/0!</v>
      </c>
    </row>
    <row r="379" spans="10:14" ht="12.75">
      <c r="J379" t="s">
        <v>398</v>
      </c>
      <c r="N379" s="249" t="e">
        <f t="shared" si="11"/>
        <v>#DIV/0!</v>
      </c>
    </row>
    <row r="380" spans="10:14" ht="12.75">
      <c r="J380" t="s">
        <v>398</v>
      </c>
      <c r="N380" s="249" t="e">
        <f t="shared" si="11"/>
        <v>#DIV/0!</v>
      </c>
    </row>
    <row r="381" spans="10:14" ht="12.75">
      <c r="J381" t="s">
        <v>398</v>
      </c>
      <c r="N381" s="249" t="e">
        <f t="shared" si="11"/>
        <v>#DIV/0!</v>
      </c>
    </row>
    <row r="382" spans="10:14" ht="12.75">
      <c r="J382" t="s">
        <v>398</v>
      </c>
      <c r="N382" s="249" t="e">
        <f t="shared" si="11"/>
        <v>#DIV/0!</v>
      </c>
    </row>
    <row r="383" spans="10:14" ht="12.75">
      <c r="J383" t="s">
        <v>398</v>
      </c>
      <c r="N383" s="249" t="e">
        <f t="shared" si="11"/>
        <v>#DIV/0!</v>
      </c>
    </row>
    <row r="384" spans="10:14" ht="12.75">
      <c r="J384" t="s">
        <v>398</v>
      </c>
      <c r="N384" s="249" t="e">
        <f t="shared" si="11"/>
        <v>#DIV/0!</v>
      </c>
    </row>
    <row r="385" spans="10:14" ht="12.75">
      <c r="J385" t="s">
        <v>398</v>
      </c>
      <c r="N385" s="249" t="e">
        <f t="shared" si="11"/>
        <v>#DIV/0!</v>
      </c>
    </row>
    <row r="386" spans="10:14" ht="12.75">
      <c r="J386" t="s">
        <v>398</v>
      </c>
      <c r="N386" s="249" t="e">
        <f t="shared" si="11"/>
        <v>#DIV/0!</v>
      </c>
    </row>
    <row r="387" spans="10:14" ht="12.75">
      <c r="J387" t="s">
        <v>398</v>
      </c>
      <c r="N387" s="249" t="e">
        <f t="shared" si="11"/>
        <v>#DIV/0!</v>
      </c>
    </row>
    <row r="388" spans="10:14" ht="12.75">
      <c r="J388" t="s">
        <v>398</v>
      </c>
      <c r="N388" s="249" t="e">
        <f t="shared" si="11"/>
        <v>#DIV/0!</v>
      </c>
    </row>
    <row r="389" spans="10:14" ht="12.75">
      <c r="J389" t="s">
        <v>398</v>
      </c>
      <c r="N389" s="249" t="e">
        <f t="shared" si="11"/>
        <v>#DIV/0!</v>
      </c>
    </row>
    <row r="390" spans="10:14" ht="12.75">
      <c r="J390" t="s">
        <v>398</v>
      </c>
      <c r="N390" s="249" t="e">
        <f t="shared" si="11"/>
        <v>#DIV/0!</v>
      </c>
    </row>
    <row r="391" spans="10:14" ht="12.75">
      <c r="J391" t="s">
        <v>398</v>
      </c>
      <c r="N391" s="249" t="e">
        <f t="shared" si="11"/>
        <v>#DIV/0!</v>
      </c>
    </row>
    <row r="392" spans="10:14" ht="12.75">
      <c r="J392" t="s">
        <v>398</v>
      </c>
      <c r="N392" s="249" t="e">
        <f t="shared" si="11"/>
        <v>#DIV/0!</v>
      </c>
    </row>
    <row r="393" spans="10:14" ht="12.75">
      <c r="J393" t="s">
        <v>398</v>
      </c>
      <c r="N393" s="249" t="e">
        <f t="shared" si="11"/>
        <v>#DIV/0!</v>
      </c>
    </row>
    <row r="394" spans="10:14" ht="12.75">
      <c r="J394" t="s">
        <v>398</v>
      </c>
      <c r="N394" s="249" t="e">
        <f t="shared" si="11"/>
        <v>#DIV/0!</v>
      </c>
    </row>
    <row r="395" spans="10:14" ht="12.75">
      <c r="J395" t="s">
        <v>398</v>
      </c>
      <c r="N395" s="249" t="e">
        <f t="shared" si="11"/>
        <v>#DIV/0!</v>
      </c>
    </row>
    <row r="396" spans="10:14" ht="12.75">
      <c r="J396" t="s">
        <v>398</v>
      </c>
      <c r="N396" s="249" t="e">
        <f t="shared" si="11"/>
        <v>#DIV/0!</v>
      </c>
    </row>
    <row r="397" spans="10:14" ht="12.75">
      <c r="J397" t="s">
        <v>398</v>
      </c>
      <c r="N397" s="249" t="e">
        <f t="shared" si="11"/>
        <v>#DIV/0!</v>
      </c>
    </row>
    <row r="398" spans="10:14" ht="12.75">
      <c r="J398" t="s">
        <v>398</v>
      </c>
      <c r="N398" s="249" t="e">
        <f t="shared" si="11"/>
        <v>#DIV/0!</v>
      </c>
    </row>
    <row r="399" spans="10:14" ht="12.75">
      <c r="J399" t="s">
        <v>398</v>
      </c>
      <c r="N399" s="249" t="e">
        <f t="shared" si="11"/>
        <v>#DIV/0!</v>
      </c>
    </row>
    <row r="400" spans="10:14" ht="12.75">
      <c r="J400" t="s">
        <v>398</v>
      </c>
      <c r="N400" s="249" t="e">
        <f t="shared" si="11"/>
        <v>#DIV/0!</v>
      </c>
    </row>
    <row r="401" spans="10:14" ht="12.75">
      <c r="J401" t="s">
        <v>398</v>
      </c>
      <c r="N401" s="249" t="e">
        <f t="shared" si="11"/>
        <v>#DIV/0!</v>
      </c>
    </row>
    <row r="402" spans="10:14" ht="12.75">
      <c r="J402" t="s">
        <v>398</v>
      </c>
      <c r="N402" s="249" t="e">
        <f t="shared" si="11"/>
        <v>#DIV/0!</v>
      </c>
    </row>
    <row r="403" spans="10:14" ht="12.75">
      <c r="J403" t="s">
        <v>398</v>
      </c>
      <c r="N403" s="249" t="e">
        <f t="shared" si="11"/>
        <v>#DIV/0!</v>
      </c>
    </row>
    <row r="404" spans="10:14" ht="12.75">
      <c r="J404" t="s">
        <v>398</v>
      </c>
      <c r="N404" s="249" t="e">
        <f t="shared" si="11"/>
        <v>#DIV/0!</v>
      </c>
    </row>
    <row r="405" spans="10:14" ht="12.75">
      <c r="J405" t="s">
        <v>398</v>
      </c>
      <c r="N405" s="249" t="e">
        <f t="shared" si="11"/>
        <v>#DIV/0!</v>
      </c>
    </row>
    <row r="406" spans="10:14" ht="12.75">
      <c r="J406" t="s">
        <v>398</v>
      </c>
      <c r="N406" s="249" t="e">
        <f t="shared" si="11"/>
        <v>#DIV/0!</v>
      </c>
    </row>
    <row r="407" spans="10:14" ht="12.75">
      <c r="J407" t="s">
        <v>398</v>
      </c>
      <c r="N407" s="249" t="e">
        <f aca="true" t="shared" si="12" ref="N407:N470">(M407-G407)/G407</f>
        <v>#DIV/0!</v>
      </c>
    </row>
    <row r="408" spans="10:14" ht="12.75">
      <c r="J408" t="s">
        <v>398</v>
      </c>
      <c r="N408" s="249" t="e">
        <f t="shared" si="12"/>
        <v>#DIV/0!</v>
      </c>
    </row>
    <row r="409" spans="10:14" ht="12.75">
      <c r="J409" t="s">
        <v>398</v>
      </c>
      <c r="N409" s="249" t="e">
        <f t="shared" si="12"/>
        <v>#DIV/0!</v>
      </c>
    </row>
    <row r="410" spans="10:14" ht="12.75">
      <c r="J410" t="s">
        <v>398</v>
      </c>
      <c r="N410" s="249" t="e">
        <f t="shared" si="12"/>
        <v>#DIV/0!</v>
      </c>
    </row>
    <row r="411" spans="10:14" ht="12.75">
      <c r="J411" t="s">
        <v>398</v>
      </c>
      <c r="N411" s="249" t="e">
        <f t="shared" si="12"/>
        <v>#DIV/0!</v>
      </c>
    </row>
    <row r="412" spans="10:14" ht="12.75">
      <c r="J412" t="s">
        <v>398</v>
      </c>
      <c r="N412" s="249" t="e">
        <f t="shared" si="12"/>
        <v>#DIV/0!</v>
      </c>
    </row>
    <row r="413" spans="10:14" ht="12.75">
      <c r="J413" t="s">
        <v>398</v>
      </c>
      <c r="N413" s="249" t="e">
        <f t="shared" si="12"/>
        <v>#DIV/0!</v>
      </c>
    </row>
    <row r="414" spans="10:14" ht="12.75">
      <c r="J414" t="s">
        <v>398</v>
      </c>
      <c r="N414" s="249" t="e">
        <f t="shared" si="12"/>
        <v>#DIV/0!</v>
      </c>
    </row>
    <row r="415" spans="10:14" ht="12.75">
      <c r="J415" t="s">
        <v>398</v>
      </c>
      <c r="N415" s="249" t="e">
        <f t="shared" si="12"/>
        <v>#DIV/0!</v>
      </c>
    </row>
    <row r="416" spans="10:14" ht="12.75">
      <c r="J416" t="s">
        <v>398</v>
      </c>
      <c r="N416" s="249" t="e">
        <f t="shared" si="12"/>
        <v>#DIV/0!</v>
      </c>
    </row>
    <row r="417" spans="10:14" ht="12.75">
      <c r="J417" t="s">
        <v>398</v>
      </c>
      <c r="N417" s="249" t="e">
        <f t="shared" si="12"/>
        <v>#DIV/0!</v>
      </c>
    </row>
    <row r="418" spans="10:14" ht="12.75">
      <c r="J418" t="s">
        <v>398</v>
      </c>
      <c r="N418" s="249" t="e">
        <f t="shared" si="12"/>
        <v>#DIV/0!</v>
      </c>
    </row>
    <row r="419" spans="10:14" ht="12.75">
      <c r="J419" t="s">
        <v>398</v>
      </c>
      <c r="N419" s="249" t="e">
        <f t="shared" si="12"/>
        <v>#DIV/0!</v>
      </c>
    </row>
    <row r="420" spans="10:14" ht="12.75">
      <c r="J420" t="s">
        <v>398</v>
      </c>
      <c r="N420" s="249" t="e">
        <f t="shared" si="12"/>
        <v>#DIV/0!</v>
      </c>
    </row>
    <row r="421" spans="10:14" ht="12.75">
      <c r="J421" t="s">
        <v>398</v>
      </c>
      <c r="N421" s="249" t="e">
        <f t="shared" si="12"/>
        <v>#DIV/0!</v>
      </c>
    </row>
    <row r="422" spans="10:14" ht="12.75">
      <c r="J422" t="s">
        <v>398</v>
      </c>
      <c r="N422" s="249" t="e">
        <f t="shared" si="12"/>
        <v>#DIV/0!</v>
      </c>
    </row>
    <row r="423" spans="10:14" ht="12.75">
      <c r="J423" t="s">
        <v>398</v>
      </c>
      <c r="N423" s="249" t="e">
        <f t="shared" si="12"/>
        <v>#DIV/0!</v>
      </c>
    </row>
    <row r="424" spans="10:14" ht="12.75">
      <c r="J424" t="s">
        <v>398</v>
      </c>
      <c r="N424" s="249" t="e">
        <f t="shared" si="12"/>
        <v>#DIV/0!</v>
      </c>
    </row>
    <row r="425" spans="10:14" ht="12.75">
      <c r="J425" t="s">
        <v>398</v>
      </c>
      <c r="N425" s="249" t="e">
        <f t="shared" si="12"/>
        <v>#DIV/0!</v>
      </c>
    </row>
    <row r="426" spans="10:14" ht="12.75">
      <c r="J426" t="s">
        <v>398</v>
      </c>
      <c r="N426" s="249" t="e">
        <f t="shared" si="12"/>
        <v>#DIV/0!</v>
      </c>
    </row>
    <row r="427" spans="10:14" ht="12.75">
      <c r="J427" t="s">
        <v>398</v>
      </c>
      <c r="N427" s="249" t="e">
        <f t="shared" si="12"/>
        <v>#DIV/0!</v>
      </c>
    </row>
    <row r="428" spans="10:14" ht="12.75">
      <c r="J428" t="s">
        <v>398</v>
      </c>
      <c r="N428" s="249" t="e">
        <f t="shared" si="12"/>
        <v>#DIV/0!</v>
      </c>
    </row>
    <row r="429" spans="10:14" ht="12.75">
      <c r="J429" t="s">
        <v>398</v>
      </c>
      <c r="N429" s="249" t="e">
        <f t="shared" si="12"/>
        <v>#DIV/0!</v>
      </c>
    </row>
    <row r="430" spans="10:14" ht="12.75">
      <c r="J430" t="s">
        <v>398</v>
      </c>
      <c r="N430" s="249" t="e">
        <f t="shared" si="12"/>
        <v>#DIV/0!</v>
      </c>
    </row>
    <row r="431" spans="10:14" ht="12.75">
      <c r="J431" t="s">
        <v>398</v>
      </c>
      <c r="N431" s="249" t="e">
        <f t="shared" si="12"/>
        <v>#DIV/0!</v>
      </c>
    </row>
    <row r="432" spans="10:14" ht="12.75">
      <c r="J432" t="s">
        <v>398</v>
      </c>
      <c r="N432" s="249" t="e">
        <f t="shared" si="12"/>
        <v>#DIV/0!</v>
      </c>
    </row>
    <row r="433" spans="10:14" ht="12.75">
      <c r="J433" t="s">
        <v>398</v>
      </c>
      <c r="N433" s="249" t="e">
        <f t="shared" si="12"/>
        <v>#DIV/0!</v>
      </c>
    </row>
    <row r="434" spans="10:14" ht="12.75">
      <c r="J434" t="s">
        <v>398</v>
      </c>
      <c r="N434" s="249" t="e">
        <f t="shared" si="12"/>
        <v>#DIV/0!</v>
      </c>
    </row>
    <row r="435" spans="10:14" ht="12.75">
      <c r="J435" t="s">
        <v>398</v>
      </c>
      <c r="N435" s="249" t="e">
        <f t="shared" si="12"/>
        <v>#DIV/0!</v>
      </c>
    </row>
    <row r="436" spans="10:14" ht="12.75">
      <c r="J436" t="s">
        <v>398</v>
      </c>
      <c r="N436" s="249" t="e">
        <f t="shared" si="12"/>
        <v>#DIV/0!</v>
      </c>
    </row>
    <row r="437" spans="10:14" ht="12.75">
      <c r="J437" t="s">
        <v>398</v>
      </c>
      <c r="N437" s="249" t="e">
        <f t="shared" si="12"/>
        <v>#DIV/0!</v>
      </c>
    </row>
    <row r="438" spans="10:14" ht="12.75">
      <c r="J438" t="s">
        <v>398</v>
      </c>
      <c r="N438" s="249" t="e">
        <f t="shared" si="12"/>
        <v>#DIV/0!</v>
      </c>
    </row>
    <row r="439" spans="10:14" ht="12.75">
      <c r="J439" t="s">
        <v>398</v>
      </c>
      <c r="N439" s="249" t="e">
        <f t="shared" si="12"/>
        <v>#DIV/0!</v>
      </c>
    </row>
    <row r="440" spans="10:14" ht="12.75">
      <c r="J440" t="s">
        <v>398</v>
      </c>
      <c r="N440" s="249" t="e">
        <f t="shared" si="12"/>
        <v>#DIV/0!</v>
      </c>
    </row>
    <row r="441" spans="10:14" ht="12.75">
      <c r="J441" t="s">
        <v>398</v>
      </c>
      <c r="N441" s="249" t="e">
        <f t="shared" si="12"/>
        <v>#DIV/0!</v>
      </c>
    </row>
    <row r="442" spans="10:14" ht="12.75">
      <c r="J442" t="s">
        <v>398</v>
      </c>
      <c r="N442" s="249" t="e">
        <f t="shared" si="12"/>
        <v>#DIV/0!</v>
      </c>
    </row>
    <row r="443" spans="10:14" ht="12.75">
      <c r="J443" t="s">
        <v>398</v>
      </c>
      <c r="N443" s="249" t="e">
        <f t="shared" si="12"/>
        <v>#DIV/0!</v>
      </c>
    </row>
    <row r="444" spans="10:14" ht="12.75">
      <c r="J444" t="s">
        <v>398</v>
      </c>
      <c r="N444" s="249" t="e">
        <f t="shared" si="12"/>
        <v>#DIV/0!</v>
      </c>
    </row>
    <row r="445" spans="10:14" ht="12.75">
      <c r="J445" t="s">
        <v>398</v>
      </c>
      <c r="N445" s="249" t="e">
        <f t="shared" si="12"/>
        <v>#DIV/0!</v>
      </c>
    </row>
    <row r="446" spans="10:14" ht="12.75">
      <c r="J446" t="s">
        <v>398</v>
      </c>
      <c r="N446" s="249" t="e">
        <f t="shared" si="12"/>
        <v>#DIV/0!</v>
      </c>
    </row>
    <row r="447" spans="10:14" ht="12.75">
      <c r="J447" t="s">
        <v>398</v>
      </c>
      <c r="N447" s="249" t="e">
        <f t="shared" si="12"/>
        <v>#DIV/0!</v>
      </c>
    </row>
    <row r="448" spans="10:14" ht="12.75">
      <c r="J448" t="s">
        <v>398</v>
      </c>
      <c r="N448" s="249" t="e">
        <f t="shared" si="12"/>
        <v>#DIV/0!</v>
      </c>
    </row>
    <row r="449" spans="10:14" ht="12.75">
      <c r="J449" t="s">
        <v>398</v>
      </c>
      <c r="N449" s="249" t="e">
        <f t="shared" si="12"/>
        <v>#DIV/0!</v>
      </c>
    </row>
    <row r="450" spans="10:14" ht="12.75">
      <c r="J450" t="s">
        <v>398</v>
      </c>
      <c r="N450" s="249" t="e">
        <f t="shared" si="12"/>
        <v>#DIV/0!</v>
      </c>
    </row>
    <row r="451" spans="10:14" ht="12.75">
      <c r="J451" t="s">
        <v>398</v>
      </c>
      <c r="N451" s="249" t="e">
        <f t="shared" si="12"/>
        <v>#DIV/0!</v>
      </c>
    </row>
    <row r="452" spans="10:14" ht="12.75">
      <c r="J452" t="s">
        <v>398</v>
      </c>
      <c r="N452" s="249" t="e">
        <f t="shared" si="12"/>
        <v>#DIV/0!</v>
      </c>
    </row>
    <row r="453" spans="10:14" ht="12.75">
      <c r="J453" t="s">
        <v>398</v>
      </c>
      <c r="N453" s="249" t="e">
        <f t="shared" si="12"/>
        <v>#DIV/0!</v>
      </c>
    </row>
    <row r="454" spans="10:14" ht="12.75">
      <c r="J454" t="s">
        <v>398</v>
      </c>
      <c r="N454" s="249" t="e">
        <f t="shared" si="12"/>
        <v>#DIV/0!</v>
      </c>
    </row>
    <row r="455" spans="10:14" ht="12.75">
      <c r="J455" t="s">
        <v>398</v>
      </c>
      <c r="N455" s="249" t="e">
        <f t="shared" si="12"/>
        <v>#DIV/0!</v>
      </c>
    </row>
    <row r="456" spans="10:14" ht="12.75">
      <c r="J456" t="s">
        <v>398</v>
      </c>
      <c r="N456" s="249" t="e">
        <f t="shared" si="12"/>
        <v>#DIV/0!</v>
      </c>
    </row>
    <row r="457" spans="10:14" ht="12.75">
      <c r="J457" t="s">
        <v>398</v>
      </c>
      <c r="N457" s="249" t="e">
        <f t="shared" si="12"/>
        <v>#DIV/0!</v>
      </c>
    </row>
    <row r="458" spans="10:14" ht="12.75">
      <c r="J458" t="s">
        <v>398</v>
      </c>
      <c r="N458" s="249" t="e">
        <f t="shared" si="12"/>
        <v>#DIV/0!</v>
      </c>
    </row>
    <row r="459" spans="10:14" ht="12.75">
      <c r="J459" t="s">
        <v>398</v>
      </c>
      <c r="N459" s="249" t="e">
        <f t="shared" si="12"/>
        <v>#DIV/0!</v>
      </c>
    </row>
    <row r="460" spans="10:14" ht="12.75">
      <c r="J460" t="s">
        <v>398</v>
      </c>
      <c r="N460" s="249" t="e">
        <f t="shared" si="12"/>
        <v>#DIV/0!</v>
      </c>
    </row>
    <row r="461" spans="10:14" ht="12.75">
      <c r="J461" t="s">
        <v>398</v>
      </c>
      <c r="N461" s="249" t="e">
        <f t="shared" si="12"/>
        <v>#DIV/0!</v>
      </c>
    </row>
    <row r="462" spans="10:14" ht="12.75">
      <c r="J462" t="s">
        <v>398</v>
      </c>
      <c r="N462" s="249" t="e">
        <f t="shared" si="12"/>
        <v>#DIV/0!</v>
      </c>
    </row>
    <row r="463" spans="10:14" ht="12.75">
      <c r="J463" t="s">
        <v>398</v>
      </c>
      <c r="N463" s="249" t="e">
        <f t="shared" si="12"/>
        <v>#DIV/0!</v>
      </c>
    </row>
    <row r="464" spans="10:14" ht="12.75">
      <c r="J464" t="s">
        <v>398</v>
      </c>
      <c r="N464" s="249" t="e">
        <f t="shared" si="12"/>
        <v>#DIV/0!</v>
      </c>
    </row>
    <row r="465" spans="10:14" ht="12.75">
      <c r="J465" t="s">
        <v>398</v>
      </c>
      <c r="N465" s="249" t="e">
        <f t="shared" si="12"/>
        <v>#DIV/0!</v>
      </c>
    </row>
    <row r="466" spans="10:14" ht="12.75">
      <c r="J466" t="s">
        <v>398</v>
      </c>
      <c r="N466" s="249" t="e">
        <f t="shared" si="12"/>
        <v>#DIV/0!</v>
      </c>
    </row>
    <row r="467" spans="10:14" ht="12.75">
      <c r="J467" t="s">
        <v>398</v>
      </c>
      <c r="N467" s="249" t="e">
        <f t="shared" si="12"/>
        <v>#DIV/0!</v>
      </c>
    </row>
    <row r="468" spans="10:14" ht="12.75">
      <c r="J468" t="s">
        <v>398</v>
      </c>
      <c r="N468" s="249" t="e">
        <f t="shared" si="12"/>
        <v>#DIV/0!</v>
      </c>
    </row>
    <row r="469" spans="10:14" ht="12.75">
      <c r="J469" t="s">
        <v>398</v>
      </c>
      <c r="N469" s="249" t="e">
        <f t="shared" si="12"/>
        <v>#DIV/0!</v>
      </c>
    </row>
    <row r="470" spans="10:14" ht="12.75">
      <c r="J470" t="s">
        <v>398</v>
      </c>
      <c r="N470" s="249" t="e">
        <f t="shared" si="12"/>
        <v>#DIV/0!</v>
      </c>
    </row>
    <row r="471" spans="10:14" ht="12.75">
      <c r="J471" t="s">
        <v>398</v>
      </c>
      <c r="N471" s="249" t="e">
        <f aca="true" t="shared" si="13" ref="N471:N528">(M471-G471)/G471</f>
        <v>#DIV/0!</v>
      </c>
    </row>
    <row r="472" spans="10:14" ht="12.75">
      <c r="J472" t="s">
        <v>398</v>
      </c>
      <c r="N472" s="249" t="e">
        <f t="shared" si="13"/>
        <v>#DIV/0!</v>
      </c>
    </row>
    <row r="473" spans="10:14" ht="12.75">
      <c r="J473" t="s">
        <v>398</v>
      </c>
      <c r="N473" s="249" t="e">
        <f t="shared" si="13"/>
        <v>#DIV/0!</v>
      </c>
    </row>
    <row r="474" spans="10:14" ht="12.75">
      <c r="J474" t="s">
        <v>398</v>
      </c>
      <c r="N474" s="249" t="e">
        <f t="shared" si="13"/>
        <v>#DIV/0!</v>
      </c>
    </row>
    <row r="475" spans="10:14" ht="12.75">
      <c r="J475" t="s">
        <v>398</v>
      </c>
      <c r="N475" s="249" t="e">
        <f t="shared" si="13"/>
        <v>#DIV/0!</v>
      </c>
    </row>
    <row r="476" spans="10:14" ht="12.75">
      <c r="J476" t="s">
        <v>398</v>
      </c>
      <c r="N476" s="249" t="e">
        <f t="shared" si="13"/>
        <v>#DIV/0!</v>
      </c>
    </row>
    <row r="477" spans="10:14" ht="12.75">
      <c r="J477" t="s">
        <v>398</v>
      </c>
      <c r="N477" s="249" t="e">
        <f t="shared" si="13"/>
        <v>#DIV/0!</v>
      </c>
    </row>
    <row r="478" spans="10:14" ht="12.75">
      <c r="J478" t="s">
        <v>398</v>
      </c>
      <c r="N478" s="249" t="e">
        <f t="shared" si="13"/>
        <v>#DIV/0!</v>
      </c>
    </row>
    <row r="479" spans="10:14" ht="12.75">
      <c r="J479" t="s">
        <v>398</v>
      </c>
      <c r="N479" s="249" t="e">
        <f t="shared" si="13"/>
        <v>#DIV/0!</v>
      </c>
    </row>
    <row r="480" spans="10:14" ht="12.75">
      <c r="J480" t="s">
        <v>398</v>
      </c>
      <c r="N480" s="249" t="e">
        <f t="shared" si="13"/>
        <v>#DIV/0!</v>
      </c>
    </row>
    <row r="481" spans="10:14" ht="12.75">
      <c r="J481" t="s">
        <v>398</v>
      </c>
      <c r="N481" s="249" t="e">
        <f t="shared" si="13"/>
        <v>#DIV/0!</v>
      </c>
    </row>
    <row r="482" spans="10:14" ht="12.75">
      <c r="J482" t="s">
        <v>398</v>
      </c>
      <c r="N482" s="249" t="e">
        <f t="shared" si="13"/>
        <v>#DIV/0!</v>
      </c>
    </row>
    <row r="483" spans="10:14" ht="12.75">
      <c r="J483" t="s">
        <v>398</v>
      </c>
      <c r="N483" s="249" t="e">
        <f t="shared" si="13"/>
        <v>#DIV/0!</v>
      </c>
    </row>
    <row r="484" spans="10:14" ht="12.75">
      <c r="J484" t="s">
        <v>398</v>
      </c>
      <c r="N484" s="249" t="e">
        <f t="shared" si="13"/>
        <v>#DIV/0!</v>
      </c>
    </row>
    <row r="485" spans="10:14" ht="12.75">
      <c r="J485" t="s">
        <v>398</v>
      </c>
      <c r="N485" s="249" t="e">
        <f t="shared" si="13"/>
        <v>#DIV/0!</v>
      </c>
    </row>
    <row r="486" spans="10:14" ht="12.75">
      <c r="J486" t="s">
        <v>398</v>
      </c>
      <c r="N486" s="249" t="e">
        <f t="shared" si="13"/>
        <v>#DIV/0!</v>
      </c>
    </row>
    <row r="487" spans="10:14" ht="12.75">
      <c r="J487" t="s">
        <v>398</v>
      </c>
      <c r="N487" s="249" t="e">
        <f t="shared" si="13"/>
        <v>#DIV/0!</v>
      </c>
    </row>
    <row r="488" spans="10:14" ht="12.75">
      <c r="J488" t="s">
        <v>398</v>
      </c>
      <c r="N488" s="249" t="e">
        <f t="shared" si="13"/>
        <v>#DIV/0!</v>
      </c>
    </row>
    <row r="489" spans="10:14" ht="12.75">
      <c r="J489" t="s">
        <v>398</v>
      </c>
      <c r="N489" s="249" t="e">
        <f t="shared" si="13"/>
        <v>#DIV/0!</v>
      </c>
    </row>
    <row r="490" spans="10:14" ht="12.75">
      <c r="J490" t="s">
        <v>398</v>
      </c>
      <c r="N490" s="249" t="e">
        <f t="shared" si="13"/>
        <v>#DIV/0!</v>
      </c>
    </row>
    <row r="491" spans="10:14" ht="12.75">
      <c r="J491" t="s">
        <v>398</v>
      </c>
      <c r="N491" s="249" t="e">
        <f t="shared" si="13"/>
        <v>#DIV/0!</v>
      </c>
    </row>
    <row r="492" spans="10:14" ht="12.75">
      <c r="J492" t="s">
        <v>398</v>
      </c>
      <c r="N492" s="249" t="e">
        <f t="shared" si="13"/>
        <v>#DIV/0!</v>
      </c>
    </row>
    <row r="493" spans="10:14" ht="12.75">
      <c r="J493" t="s">
        <v>398</v>
      </c>
      <c r="N493" s="249" t="e">
        <f t="shared" si="13"/>
        <v>#DIV/0!</v>
      </c>
    </row>
    <row r="494" spans="10:14" ht="12.75">
      <c r="J494" t="s">
        <v>398</v>
      </c>
      <c r="N494" s="249" t="e">
        <f t="shared" si="13"/>
        <v>#DIV/0!</v>
      </c>
    </row>
    <row r="495" spans="10:14" ht="12.75">
      <c r="J495" t="s">
        <v>398</v>
      </c>
      <c r="N495" s="249" t="e">
        <f t="shared" si="13"/>
        <v>#DIV/0!</v>
      </c>
    </row>
    <row r="496" spans="10:14" ht="12.75">
      <c r="J496" t="s">
        <v>398</v>
      </c>
      <c r="N496" s="249" t="e">
        <f t="shared" si="13"/>
        <v>#DIV/0!</v>
      </c>
    </row>
    <row r="497" spans="10:14" ht="12.75">
      <c r="J497" t="s">
        <v>398</v>
      </c>
      <c r="N497" s="249" t="e">
        <f t="shared" si="13"/>
        <v>#DIV/0!</v>
      </c>
    </row>
    <row r="498" spans="10:14" ht="12.75">
      <c r="J498" t="s">
        <v>398</v>
      </c>
      <c r="N498" s="249" t="e">
        <f t="shared" si="13"/>
        <v>#DIV/0!</v>
      </c>
    </row>
    <row r="499" spans="10:14" ht="12.75">
      <c r="J499" t="s">
        <v>398</v>
      </c>
      <c r="N499" s="249" t="e">
        <f t="shared" si="13"/>
        <v>#DIV/0!</v>
      </c>
    </row>
    <row r="500" spans="10:14" ht="12.75">
      <c r="J500" t="s">
        <v>398</v>
      </c>
      <c r="N500" s="249" t="e">
        <f t="shared" si="13"/>
        <v>#DIV/0!</v>
      </c>
    </row>
    <row r="501" spans="10:14" ht="12.75">
      <c r="J501" t="s">
        <v>398</v>
      </c>
      <c r="N501" s="249" t="e">
        <f t="shared" si="13"/>
        <v>#DIV/0!</v>
      </c>
    </row>
    <row r="502" spans="10:14" ht="12.75">
      <c r="J502" t="s">
        <v>398</v>
      </c>
      <c r="N502" s="249" t="e">
        <f t="shared" si="13"/>
        <v>#DIV/0!</v>
      </c>
    </row>
    <row r="503" spans="10:14" ht="12.75">
      <c r="J503" t="s">
        <v>398</v>
      </c>
      <c r="N503" s="249" t="e">
        <f t="shared" si="13"/>
        <v>#DIV/0!</v>
      </c>
    </row>
    <row r="504" spans="10:14" ht="12.75">
      <c r="J504" t="s">
        <v>398</v>
      </c>
      <c r="N504" s="249" t="e">
        <f t="shared" si="13"/>
        <v>#DIV/0!</v>
      </c>
    </row>
    <row r="505" spans="10:14" ht="12.75">
      <c r="J505" t="s">
        <v>398</v>
      </c>
      <c r="N505" s="249" t="e">
        <f t="shared" si="13"/>
        <v>#DIV/0!</v>
      </c>
    </row>
    <row r="506" spans="10:14" ht="12.75">
      <c r="J506" t="s">
        <v>398</v>
      </c>
      <c r="N506" s="249" t="e">
        <f t="shared" si="13"/>
        <v>#DIV/0!</v>
      </c>
    </row>
    <row r="507" spans="10:14" ht="12.75">
      <c r="J507" t="s">
        <v>398</v>
      </c>
      <c r="N507" s="249" t="e">
        <f t="shared" si="13"/>
        <v>#DIV/0!</v>
      </c>
    </row>
    <row r="508" spans="10:14" ht="12.75">
      <c r="J508" t="s">
        <v>398</v>
      </c>
      <c r="N508" s="249" t="e">
        <f t="shared" si="13"/>
        <v>#DIV/0!</v>
      </c>
    </row>
    <row r="509" spans="10:14" ht="12.75">
      <c r="J509" t="s">
        <v>398</v>
      </c>
      <c r="N509" s="249" t="e">
        <f t="shared" si="13"/>
        <v>#DIV/0!</v>
      </c>
    </row>
    <row r="510" spans="10:14" ht="12.75">
      <c r="J510" t="s">
        <v>398</v>
      </c>
      <c r="N510" s="249" t="e">
        <f t="shared" si="13"/>
        <v>#DIV/0!</v>
      </c>
    </row>
    <row r="511" spans="10:14" ht="12.75">
      <c r="J511" t="s">
        <v>398</v>
      </c>
      <c r="N511" s="249" t="e">
        <f t="shared" si="13"/>
        <v>#DIV/0!</v>
      </c>
    </row>
    <row r="512" spans="10:14" ht="12.75">
      <c r="J512" t="s">
        <v>398</v>
      </c>
      <c r="N512" s="249" t="e">
        <f t="shared" si="13"/>
        <v>#DIV/0!</v>
      </c>
    </row>
    <row r="513" spans="10:14" ht="12.75">
      <c r="J513" t="s">
        <v>398</v>
      </c>
      <c r="N513" s="249" t="e">
        <f t="shared" si="13"/>
        <v>#DIV/0!</v>
      </c>
    </row>
    <row r="514" spans="10:14" ht="12.75">
      <c r="J514" t="s">
        <v>398</v>
      </c>
      <c r="N514" s="249" t="e">
        <f t="shared" si="13"/>
        <v>#DIV/0!</v>
      </c>
    </row>
    <row r="515" spans="10:14" ht="12.75">
      <c r="J515" t="s">
        <v>398</v>
      </c>
      <c r="N515" s="249" t="e">
        <f t="shared" si="13"/>
        <v>#DIV/0!</v>
      </c>
    </row>
    <row r="516" spans="10:14" ht="12.75">
      <c r="J516" t="s">
        <v>398</v>
      </c>
      <c r="N516" s="249" t="e">
        <f t="shared" si="13"/>
        <v>#DIV/0!</v>
      </c>
    </row>
    <row r="517" spans="10:14" ht="12.75">
      <c r="J517" t="s">
        <v>398</v>
      </c>
      <c r="N517" s="249" t="e">
        <f t="shared" si="13"/>
        <v>#DIV/0!</v>
      </c>
    </row>
    <row r="518" spans="10:14" ht="12.75">
      <c r="J518" t="s">
        <v>398</v>
      </c>
      <c r="N518" s="249" t="e">
        <f t="shared" si="13"/>
        <v>#DIV/0!</v>
      </c>
    </row>
    <row r="519" spans="10:14" ht="12.75">
      <c r="J519" t="s">
        <v>398</v>
      </c>
      <c r="N519" s="249" t="e">
        <f t="shared" si="13"/>
        <v>#DIV/0!</v>
      </c>
    </row>
    <row r="520" spans="10:14" ht="12.75">
      <c r="J520" t="s">
        <v>398</v>
      </c>
      <c r="N520" s="249" t="e">
        <f t="shared" si="13"/>
        <v>#DIV/0!</v>
      </c>
    </row>
    <row r="521" spans="10:14" ht="12.75">
      <c r="J521" t="s">
        <v>398</v>
      </c>
      <c r="N521" s="249" t="e">
        <f t="shared" si="13"/>
        <v>#DIV/0!</v>
      </c>
    </row>
    <row r="522" spans="10:14" ht="12.75">
      <c r="J522" t="s">
        <v>398</v>
      </c>
      <c r="N522" s="249" t="e">
        <f t="shared" si="13"/>
        <v>#DIV/0!</v>
      </c>
    </row>
    <row r="523" spans="10:14" ht="12.75">
      <c r="J523" t="s">
        <v>398</v>
      </c>
      <c r="N523" s="249" t="e">
        <f t="shared" si="13"/>
        <v>#DIV/0!</v>
      </c>
    </row>
    <row r="524" spans="10:14" ht="12.75">
      <c r="J524" t="s">
        <v>398</v>
      </c>
      <c r="N524" s="249" t="e">
        <f t="shared" si="13"/>
        <v>#DIV/0!</v>
      </c>
    </row>
    <row r="525" spans="10:14" ht="12.75">
      <c r="J525" t="s">
        <v>398</v>
      </c>
      <c r="N525" s="249" t="e">
        <f t="shared" si="13"/>
        <v>#DIV/0!</v>
      </c>
    </row>
    <row r="526" spans="10:14" ht="12.75">
      <c r="J526" t="s">
        <v>398</v>
      </c>
      <c r="N526" s="249" t="e">
        <f t="shared" si="13"/>
        <v>#DIV/0!</v>
      </c>
    </row>
    <row r="527" spans="10:14" ht="12.75">
      <c r="J527" t="s">
        <v>398</v>
      </c>
      <c r="N527" s="249" t="e">
        <f t="shared" si="13"/>
        <v>#DIV/0!</v>
      </c>
    </row>
    <row r="528" spans="10:14" ht="12.75">
      <c r="J528" t="s">
        <v>398</v>
      </c>
      <c r="N528" s="249" t="e">
        <f t="shared" si="13"/>
        <v>#DIV/0!</v>
      </c>
    </row>
    <row r="529" ht="12.75">
      <c r="J529" t="s">
        <v>398</v>
      </c>
    </row>
    <row r="530" ht="12.75">
      <c r="J530" t="s">
        <v>398</v>
      </c>
    </row>
    <row r="531" ht="12.75">
      <c r="J531" t="s">
        <v>398</v>
      </c>
    </row>
    <row r="532" ht="12.75">
      <c r="J532" t="s">
        <v>398</v>
      </c>
    </row>
    <row r="533" ht="12.75">
      <c r="J533" t="s">
        <v>398</v>
      </c>
    </row>
    <row r="534" ht="12.75">
      <c r="J534" t="s">
        <v>398</v>
      </c>
    </row>
    <row r="535" ht="12.75">
      <c r="J535" t="s">
        <v>398</v>
      </c>
    </row>
    <row r="536" ht="12.75">
      <c r="J536" t="s">
        <v>398</v>
      </c>
    </row>
    <row r="537" ht="12.75">
      <c r="J537" t="s">
        <v>398</v>
      </c>
    </row>
    <row r="538" ht="12.75">
      <c r="J538" t="s">
        <v>398</v>
      </c>
    </row>
    <row r="539" ht="12.75">
      <c r="J539" t="s">
        <v>398</v>
      </c>
    </row>
    <row r="540" ht="12.75">
      <c r="J540" t="s">
        <v>398</v>
      </c>
    </row>
    <row r="541" ht="12.75">
      <c r="J541" t="s">
        <v>398</v>
      </c>
    </row>
    <row r="542" ht="12.75">
      <c r="J542" t="s">
        <v>398</v>
      </c>
    </row>
    <row r="543" ht="12.75">
      <c r="J543" t="s">
        <v>398</v>
      </c>
    </row>
    <row r="544" ht="12.75">
      <c r="J544" t="s">
        <v>398</v>
      </c>
    </row>
    <row r="545" ht="12.75">
      <c r="J545" t="s">
        <v>398</v>
      </c>
    </row>
    <row r="546" ht="12.75">
      <c r="J546" t="s">
        <v>398</v>
      </c>
    </row>
    <row r="547" ht="12.75">
      <c r="J547" t="s">
        <v>398</v>
      </c>
    </row>
    <row r="548" ht="12.75">
      <c r="J548" t="s">
        <v>398</v>
      </c>
    </row>
    <row r="549" ht="12.75">
      <c r="J549" t="s">
        <v>398</v>
      </c>
    </row>
    <row r="550" ht="12.75">
      <c r="J550" t="s">
        <v>398</v>
      </c>
    </row>
    <row r="551" ht="12.75">
      <c r="J551" t="s">
        <v>398</v>
      </c>
    </row>
    <row r="552" ht="12.75">
      <c r="J552" t="s">
        <v>398</v>
      </c>
    </row>
    <row r="553" ht="12.75">
      <c r="J553" t="s">
        <v>398</v>
      </c>
    </row>
    <row r="554" ht="12.75">
      <c r="J554" t="s">
        <v>398</v>
      </c>
    </row>
    <row r="555" ht="12.75">
      <c r="J555" t="s">
        <v>398</v>
      </c>
    </row>
    <row r="556" ht="12.75">
      <c r="J556" t="s">
        <v>398</v>
      </c>
    </row>
    <row r="557" ht="12.75">
      <c r="J557" t="s">
        <v>398</v>
      </c>
    </row>
    <row r="558" ht="12.75">
      <c r="J558" t="s">
        <v>398</v>
      </c>
    </row>
    <row r="559" ht="12.75">
      <c r="J559" t="s">
        <v>398</v>
      </c>
    </row>
    <row r="560" ht="12.75">
      <c r="J560" t="s">
        <v>398</v>
      </c>
    </row>
    <row r="561" ht="12.75">
      <c r="J561" t="s">
        <v>398</v>
      </c>
    </row>
    <row r="562" ht="12.75">
      <c r="J562" t="s">
        <v>398</v>
      </c>
    </row>
    <row r="563" ht="12.75">
      <c r="J563" t="s">
        <v>398</v>
      </c>
    </row>
    <row r="564" ht="12.75">
      <c r="J564" t="s">
        <v>398</v>
      </c>
    </row>
    <row r="565" ht="12.75">
      <c r="J565" t="s">
        <v>398</v>
      </c>
    </row>
    <row r="566" ht="12.75">
      <c r="J566" t="s">
        <v>398</v>
      </c>
    </row>
    <row r="567" ht="12.75">
      <c r="J567" t="s">
        <v>398</v>
      </c>
    </row>
    <row r="568" ht="12.75">
      <c r="J568" t="s">
        <v>398</v>
      </c>
    </row>
    <row r="569" ht="12.75">
      <c r="J569" t="s">
        <v>398</v>
      </c>
    </row>
    <row r="570" ht="12.75">
      <c r="J570" t="s">
        <v>398</v>
      </c>
    </row>
    <row r="571" ht="12.75">
      <c r="J571" t="s">
        <v>398</v>
      </c>
    </row>
    <row r="572" ht="12.75">
      <c r="J572" t="s">
        <v>398</v>
      </c>
    </row>
    <row r="573" ht="12.75">
      <c r="J573" t="s">
        <v>398</v>
      </c>
    </row>
    <row r="574" ht="12.75">
      <c r="J574" t="s">
        <v>398</v>
      </c>
    </row>
    <row r="575" ht="12.75">
      <c r="J575" t="s">
        <v>398</v>
      </c>
    </row>
    <row r="576" ht="12.75">
      <c r="J576" t="s">
        <v>398</v>
      </c>
    </row>
    <row r="577" ht="12.75">
      <c r="J577" t="s">
        <v>398</v>
      </c>
    </row>
    <row r="578" ht="12.75">
      <c r="J578" t="s">
        <v>398</v>
      </c>
    </row>
    <row r="579" ht="12.75">
      <c r="J579" t="s">
        <v>398</v>
      </c>
    </row>
    <row r="580" ht="12.75">
      <c r="J580" t="s">
        <v>398</v>
      </c>
    </row>
    <row r="581" ht="12.75">
      <c r="J581" t="s">
        <v>398</v>
      </c>
    </row>
    <row r="582" ht="12.75">
      <c r="J582" t="s">
        <v>398</v>
      </c>
    </row>
    <row r="583" ht="12.75">
      <c r="J583" t="s">
        <v>398</v>
      </c>
    </row>
    <row r="584" ht="12.75">
      <c r="J584" t="s">
        <v>398</v>
      </c>
    </row>
    <row r="585" ht="12.75">
      <c r="J585" t="s">
        <v>398</v>
      </c>
    </row>
    <row r="586" ht="12.75">
      <c r="J586" t="s">
        <v>398</v>
      </c>
    </row>
    <row r="587" ht="12.75">
      <c r="J587" t="s">
        <v>398</v>
      </c>
    </row>
    <row r="588" ht="12.75">
      <c r="J588" t="s">
        <v>398</v>
      </c>
    </row>
    <row r="589" ht="12.75">
      <c r="J589" t="s">
        <v>398</v>
      </c>
    </row>
    <row r="590" ht="12.75">
      <c r="J590" t="s">
        <v>398</v>
      </c>
    </row>
    <row r="591" ht="12.75">
      <c r="J591" t="s">
        <v>398</v>
      </c>
    </row>
    <row r="592" ht="12.75">
      <c r="J592" t="s">
        <v>398</v>
      </c>
    </row>
    <row r="593" ht="12.75">
      <c r="J593" t="s">
        <v>398</v>
      </c>
    </row>
    <row r="594" ht="12.75">
      <c r="J594" t="s">
        <v>398</v>
      </c>
    </row>
    <row r="595" ht="12.75">
      <c r="J595" t="s">
        <v>398</v>
      </c>
    </row>
    <row r="596" ht="12.75">
      <c r="J596" t="s">
        <v>398</v>
      </c>
    </row>
    <row r="597" ht="12.75">
      <c r="J597" t="s">
        <v>398</v>
      </c>
    </row>
    <row r="598" ht="12.75">
      <c r="J598" t="s">
        <v>398</v>
      </c>
    </row>
    <row r="599" ht="12.75">
      <c r="J599" t="s">
        <v>398</v>
      </c>
    </row>
    <row r="600" ht="12.75">
      <c r="J600" t="s">
        <v>398</v>
      </c>
    </row>
    <row r="601" ht="12.75">
      <c r="J601" t="s">
        <v>398</v>
      </c>
    </row>
    <row r="602" ht="12.75">
      <c r="J602" t="s">
        <v>398</v>
      </c>
    </row>
    <row r="603" ht="12.75">
      <c r="J603" t="s">
        <v>398</v>
      </c>
    </row>
    <row r="604" ht="12.75">
      <c r="J604" t="s">
        <v>398</v>
      </c>
    </row>
    <row r="605" ht="12.75">
      <c r="J605" t="s">
        <v>398</v>
      </c>
    </row>
    <row r="606" ht="12.75">
      <c r="J606" t="s">
        <v>398</v>
      </c>
    </row>
    <row r="607" ht="12.75">
      <c r="J607" t="s">
        <v>398</v>
      </c>
    </row>
    <row r="608" ht="12.75">
      <c r="J608" t="s">
        <v>398</v>
      </c>
    </row>
    <row r="609" ht="12.75">
      <c r="J609" t="s">
        <v>398</v>
      </c>
    </row>
    <row r="610" ht="12.75">
      <c r="J610" t="s">
        <v>398</v>
      </c>
    </row>
    <row r="611" ht="12.75">
      <c r="J611" t="s">
        <v>398</v>
      </c>
    </row>
    <row r="612" ht="12.75">
      <c r="J612" t="s">
        <v>398</v>
      </c>
    </row>
    <row r="613" ht="12.75">
      <c r="J613" t="s">
        <v>398</v>
      </c>
    </row>
    <row r="614" ht="12.75">
      <c r="J614" t="s">
        <v>398</v>
      </c>
    </row>
    <row r="615" ht="12.75">
      <c r="J615" t="s">
        <v>398</v>
      </c>
    </row>
    <row r="616" ht="12.75">
      <c r="J616" t="s">
        <v>398</v>
      </c>
    </row>
    <row r="617" ht="12.75">
      <c r="J617" t="s">
        <v>398</v>
      </c>
    </row>
    <row r="618" ht="12.75">
      <c r="J618" t="s">
        <v>398</v>
      </c>
    </row>
    <row r="619" ht="12.75">
      <c r="J619" t="s">
        <v>398</v>
      </c>
    </row>
    <row r="620" ht="12.75">
      <c r="J620" t="s">
        <v>398</v>
      </c>
    </row>
    <row r="621" ht="12.75">
      <c r="J621" t="s">
        <v>398</v>
      </c>
    </row>
    <row r="622" ht="12.75">
      <c r="J622" t="s">
        <v>398</v>
      </c>
    </row>
    <row r="623" ht="12.75">
      <c r="J623" t="s">
        <v>398</v>
      </c>
    </row>
    <row r="624" ht="12.75">
      <c r="J624" t="s">
        <v>398</v>
      </c>
    </row>
    <row r="625" ht="12.75">
      <c r="J625" t="s">
        <v>398</v>
      </c>
    </row>
    <row r="626" ht="12.75">
      <c r="J626" t="s">
        <v>398</v>
      </c>
    </row>
    <row r="627" ht="12.75">
      <c r="J627" t="s">
        <v>398</v>
      </c>
    </row>
    <row r="628" ht="12.75">
      <c r="J628" t="s">
        <v>398</v>
      </c>
    </row>
    <row r="629" ht="12.75">
      <c r="J629" t="s">
        <v>398</v>
      </c>
    </row>
    <row r="630" ht="12.75">
      <c r="J630" t="s">
        <v>398</v>
      </c>
    </row>
    <row r="631" ht="12.75">
      <c r="J631" t="s">
        <v>398</v>
      </c>
    </row>
    <row r="632" ht="12.75">
      <c r="J632" t="s">
        <v>398</v>
      </c>
    </row>
    <row r="633" ht="12.75">
      <c r="J633" t="s">
        <v>398</v>
      </c>
    </row>
    <row r="634" ht="12.75">
      <c r="J634" t="s">
        <v>398</v>
      </c>
    </row>
    <row r="635" ht="12.75">
      <c r="J635" t="s">
        <v>398</v>
      </c>
    </row>
    <row r="636" ht="12.75">
      <c r="J636" t="s">
        <v>398</v>
      </c>
    </row>
    <row r="637" ht="12.75">
      <c r="J637" t="s">
        <v>398</v>
      </c>
    </row>
    <row r="638" ht="12.75">
      <c r="J638" t="s">
        <v>398</v>
      </c>
    </row>
    <row r="639" ht="12.75">
      <c r="J639" t="s">
        <v>398</v>
      </c>
    </row>
    <row r="640" ht="12.75">
      <c r="J640" t="s">
        <v>398</v>
      </c>
    </row>
    <row r="641" ht="12.75">
      <c r="J641" t="s">
        <v>398</v>
      </c>
    </row>
    <row r="642" ht="12.75">
      <c r="J642" t="s">
        <v>398</v>
      </c>
    </row>
    <row r="643" ht="12.75">
      <c r="J643" t="s">
        <v>398</v>
      </c>
    </row>
    <row r="644" ht="12.75">
      <c r="J644" t="s">
        <v>398</v>
      </c>
    </row>
    <row r="645" ht="12.75">
      <c r="J645" t="s">
        <v>398</v>
      </c>
    </row>
    <row r="646" ht="12.75">
      <c r="J646" t="s">
        <v>398</v>
      </c>
    </row>
    <row r="647" ht="12.75">
      <c r="J647" t="s">
        <v>398</v>
      </c>
    </row>
    <row r="648" ht="12.75">
      <c r="J648" t="s">
        <v>398</v>
      </c>
    </row>
    <row r="649" ht="12.75">
      <c r="J649" t="s">
        <v>398</v>
      </c>
    </row>
    <row r="650" ht="12.75">
      <c r="J650" t="s">
        <v>398</v>
      </c>
    </row>
    <row r="651" ht="12.75">
      <c r="J651" t="s">
        <v>398</v>
      </c>
    </row>
    <row r="652" ht="12.75">
      <c r="J652" t="s">
        <v>398</v>
      </c>
    </row>
    <row r="653" ht="12.75">
      <c r="J653" t="s">
        <v>398</v>
      </c>
    </row>
    <row r="654" ht="12.75">
      <c r="J654" t="s">
        <v>398</v>
      </c>
    </row>
    <row r="655" ht="12.75">
      <c r="J655" t="s">
        <v>398</v>
      </c>
    </row>
    <row r="656" ht="12.75">
      <c r="J656" t="s">
        <v>398</v>
      </c>
    </row>
    <row r="657" ht="12.75">
      <c r="J657" t="s">
        <v>398</v>
      </c>
    </row>
    <row r="658" ht="12.75">
      <c r="J658" t="s">
        <v>398</v>
      </c>
    </row>
    <row r="659" ht="12.75">
      <c r="J659" t="s">
        <v>398</v>
      </c>
    </row>
    <row r="660" ht="12.75">
      <c r="J660" t="s">
        <v>398</v>
      </c>
    </row>
    <row r="661" ht="12.75">
      <c r="J661" t="s">
        <v>398</v>
      </c>
    </row>
    <row r="662" ht="12.75">
      <c r="J662" t="s">
        <v>398</v>
      </c>
    </row>
    <row r="663" ht="12.75">
      <c r="J663" t="s">
        <v>398</v>
      </c>
    </row>
    <row r="664" ht="12.75">
      <c r="J664" t="s">
        <v>398</v>
      </c>
    </row>
    <row r="665" ht="12.75">
      <c r="J665" t="s">
        <v>398</v>
      </c>
    </row>
    <row r="666" ht="12.75">
      <c r="J666" t="s">
        <v>398</v>
      </c>
    </row>
    <row r="667" ht="12.75">
      <c r="J667" t="s">
        <v>398</v>
      </c>
    </row>
    <row r="668" ht="12.75">
      <c r="J668" t="s">
        <v>398</v>
      </c>
    </row>
    <row r="669" ht="12.75">
      <c r="J669" t="s">
        <v>398</v>
      </c>
    </row>
    <row r="670" ht="12.75">
      <c r="J670" t="s">
        <v>398</v>
      </c>
    </row>
    <row r="671" ht="12.75">
      <c r="J671" t="s">
        <v>398</v>
      </c>
    </row>
    <row r="672" ht="12.75">
      <c r="J672" t="s">
        <v>398</v>
      </c>
    </row>
    <row r="673" ht="12.75">
      <c r="J673" t="s">
        <v>398</v>
      </c>
    </row>
    <row r="674" ht="12.75">
      <c r="J674" t="s">
        <v>398</v>
      </c>
    </row>
    <row r="675" ht="12.75">
      <c r="J675" t="s">
        <v>398</v>
      </c>
    </row>
    <row r="676" ht="12.75">
      <c r="J676" t="s">
        <v>398</v>
      </c>
    </row>
    <row r="677" ht="12.75">
      <c r="J677" t="s">
        <v>398</v>
      </c>
    </row>
    <row r="678" ht="12.75">
      <c r="J678" t="s">
        <v>398</v>
      </c>
    </row>
    <row r="679" ht="12.75">
      <c r="J679" t="s">
        <v>398</v>
      </c>
    </row>
    <row r="680" ht="12.75">
      <c r="J680" t="s">
        <v>398</v>
      </c>
    </row>
    <row r="681" ht="12.75">
      <c r="J681" t="s">
        <v>398</v>
      </c>
    </row>
    <row r="682" ht="12.75">
      <c r="J682" t="s">
        <v>398</v>
      </c>
    </row>
    <row r="683" ht="12.75">
      <c r="J683" t="s">
        <v>398</v>
      </c>
    </row>
    <row r="684" ht="12.75">
      <c r="J684" t="s">
        <v>398</v>
      </c>
    </row>
    <row r="685" ht="12.75">
      <c r="J685" t="s">
        <v>398</v>
      </c>
    </row>
    <row r="686" ht="12.75">
      <c r="J686" t="s">
        <v>398</v>
      </c>
    </row>
    <row r="687" ht="12.75">
      <c r="J687" t="s">
        <v>398</v>
      </c>
    </row>
    <row r="688" ht="12.75">
      <c r="J688" t="s">
        <v>398</v>
      </c>
    </row>
    <row r="689" ht="12.75">
      <c r="J689" t="s">
        <v>398</v>
      </c>
    </row>
    <row r="690" ht="12.75">
      <c r="J690" t="s">
        <v>398</v>
      </c>
    </row>
    <row r="691" ht="12.75">
      <c r="J691" t="s">
        <v>398</v>
      </c>
    </row>
    <row r="692" ht="12.75">
      <c r="J692" t="s">
        <v>398</v>
      </c>
    </row>
    <row r="693" ht="12.75">
      <c r="J693" t="s">
        <v>398</v>
      </c>
    </row>
    <row r="694" ht="12.75">
      <c r="J694" t="s">
        <v>398</v>
      </c>
    </row>
    <row r="695" ht="12.75">
      <c r="J695" t="s">
        <v>398</v>
      </c>
    </row>
    <row r="696" ht="12.75">
      <c r="J696" t="s">
        <v>398</v>
      </c>
    </row>
    <row r="697" ht="12.75">
      <c r="J697" t="s">
        <v>398</v>
      </c>
    </row>
    <row r="698" ht="12.75">
      <c r="J698" t="s">
        <v>398</v>
      </c>
    </row>
    <row r="699" ht="12.75">
      <c r="J699" t="s">
        <v>398</v>
      </c>
    </row>
    <row r="700" ht="12.75">
      <c r="J700" t="s">
        <v>398</v>
      </c>
    </row>
    <row r="701" ht="12.75">
      <c r="J701" t="s">
        <v>398</v>
      </c>
    </row>
    <row r="702" ht="12.75">
      <c r="J702" t="s">
        <v>398</v>
      </c>
    </row>
    <row r="703" ht="12.75">
      <c r="J703" t="s">
        <v>398</v>
      </c>
    </row>
    <row r="704" ht="12.75">
      <c r="J704" t="s">
        <v>398</v>
      </c>
    </row>
    <row r="705" ht="12.75">
      <c r="J705" t="s">
        <v>398</v>
      </c>
    </row>
    <row r="706" ht="12.75">
      <c r="J706" t="s">
        <v>398</v>
      </c>
    </row>
    <row r="707" ht="12.75">
      <c r="J707" t="s">
        <v>398</v>
      </c>
    </row>
    <row r="708" ht="12.75">
      <c r="J708" t="s">
        <v>398</v>
      </c>
    </row>
    <row r="709" ht="12.75">
      <c r="J709" t="s">
        <v>398</v>
      </c>
    </row>
    <row r="710" ht="12.75">
      <c r="J710" t="s">
        <v>398</v>
      </c>
    </row>
    <row r="711" ht="12.75">
      <c r="J711" t="s">
        <v>398</v>
      </c>
    </row>
    <row r="712" ht="12.75">
      <c r="J712" t="s">
        <v>398</v>
      </c>
    </row>
    <row r="713" ht="12.75">
      <c r="J713" t="s">
        <v>398</v>
      </c>
    </row>
    <row r="714" ht="12.75">
      <c r="J714" t="s">
        <v>398</v>
      </c>
    </row>
    <row r="715" ht="12.75">
      <c r="J715" t="s">
        <v>398</v>
      </c>
    </row>
    <row r="716" ht="12.75">
      <c r="J716" t="s">
        <v>398</v>
      </c>
    </row>
    <row r="717" ht="12.75">
      <c r="J717" t="s">
        <v>398</v>
      </c>
    </row>
    <row r="718" ht="12.75">
      <c r="J718" t="s">
        <v>398</v>
      </c>
    </row>
    <row r="719" ht="12.75">
      <c r="J719" t="s">
        <v>398</v>
      </c>
    </row>
    <row r="720" ht="12.75">
      <c r="J720" t="s">
        <v>398</v>
      </c>
    </row>
    <row r="721" ht="12.75">
      <c r="J721" t="s">
        <v>398</v>
      </c>
    </row>
    <row r="722" ht="12.75">
      <c r="J722" t="s">
        <v>398</v>
      </c>
    </row>
    <row r="723" ht="12.75">
      <c r="J723" t="s">
        <v>398</v>
      </c>
    </row>
    <row r="724" ht="12.75">
      <c r="J724" t="s">
        <v>398</v>
      </c>
    </row>
    <row r="725" ht="12.75">
      <c r="J725" t="s">
        <v>398</v>
      </c>
    </row>
    <row r="726" ht="12.75">
      <c r="J726" t="s">
        <v>398</v>
      </c>
    </row>
    <row r="727" ht="12.75">
      <c r="J727" t="s">
        <v>398</v>
      </c>
    </row>
    <row r="728" ht="12.75">
      <c r="J728" t="s">
        <v>398</v>
      </c>
    </row>
    <row r="729" ht="12.75">
      <c r="J729" t="s">
        <v>398</v>
      </c>
    </row>
    <row r="730" ht="12.75">
      <c r="J730" t="s">
        <v>398</v>
      </c>
    </row>
    <row r="731" ht="12.75">
      <c r="J731" t="s">
        <v>398</v>
      </c>
    </row>
    <row r="732" ht="12.75">
      <c r="J732" t="s">
        <v>398</v>
      </c>
    </row>
    <row r="733" ht="12.75">
      <c r="J733" t="s">
        <v>398</v>
      </c>
    </row>
    <row r="734" ht="12.75">
      <c r="J734" t="s">
        <v>398</v>
      </c>
    </row>
    <row r="735" ht="12.75">
      <c r="J735" t="s">
        <v>398</v>
      </c>
    </row>
    <row r="736" ht="12.75">
      <c r="J736" t="s">
        <v>398</v>
      </c>
    </row>
    <row r="737" ht="12.75">
      <c r="J737" t="s">
        <v>398</v>
      </c>
    </row>
    <row r="738" ht="12.75">
      <c r="J738" t="s">
        <v>398</v>
      </c>
    </row>
    <row r="739" ht="12.75">
      <c r="J739" t="s">
        <v>398</v>
      </c>
    </row>
    <row r="740" ht="12.75">
      <c r="J740" t="s">
        <v>398</v>
      </c>
    </row>
    <row r="741" ht="12.75">
      <c r="J741" t="s">
        <v>398</v>
      </c>
    </row>
    <row r="742" ht="12.75">
      <c r="J742" t="s">
        <v>398</v>
      </c>
    </row>
    <row r="743" ht="12.75">
      <c r="J743" t="s">
        <v>398</v>
      </c>
    </row>
    <row r="744" ht="12.75">
      <c r="J744" t="s">
        <v>398</v>
      </c>
    </row>
    <row r="745" ht="12.75">
      <c r="J745" t="s">
        <v>398</v>
      </c>
    </row>
    <row r="746" ht="12.75">
      <c r="J746" t="s">
        <v>398</v>
      </c>
    </row>
    <row r="747" ht="12.75">
      <c r="J747" t="s">
        <v>398</v>
      </c>
    </row>
    <row r="748" ht="12.75">
      <c r="J748" t="s">
        <v>398</v>
      </c>
    </row>
    <row r="749" ht="12.75">
      <c r="J749" t="s">
        <v>398</v>
      </c>
    </row>
    <row r="750" ht="12.75">
      <c r="J750" t="s">
        <v>398</v>
      </c>
    </row>
    <row r="751" ht="12.75">
      <c r="J751" t="s">
        <v>398</v>
      </c>
    </row>
    <row r="752" ht="12.75">
      <c r="J752" t="s">
        <v>398</v>
      </c>
    </row>
    <row r="753" ht="12.75">
      <c r="J753" t="s">
        <v>398</v>
      </c>
    </row>
    <row r="754" ht="12.75">
      <c r="J754" t="s">
        <v>398</v>
      </c>
    </row>
    <row r="755" ht="12.75">
      <c r="J755" t="s">
        <v>398</v>
      </c>
    </row>
    <row r="756" ht="12.75">
      <c r="J756" t="s">
        <v>398</v>
      </c>
    </row>
    <row r="757" ht="12.75">
      <c r="J757" t="s">
        <v>398</v>
      </c>
    </row>
    <row r="758" ht="12.75">
      <c r="J758" t="s">
        <v>398</v>
      </c>
    </row>
    <row r="759" ht="12.75">
      <c r="J759" t="s">
        <v>398</v>
      </c>
    </row>
    <row r="760" ht="12.75">
      <c r="J760" t="s">
        <v>398</v>
      </c>
    </row>
    <row r="761" ht="12.75">
      <c r="J761" t="s">
        <v>398</v>
      </c>
    </row>
    <row r="762" ht="12.75">
      <c r="J762" t="s">
        <v>398</v>
      </c>
    </row>
    <row r="763" ht="12.75">
      <c r="J763" t="s">
        <v>398</v>
      </c>
    </row>
    <row r="764" ht="12.75">
      <c r="J764" t="s">
        <v>398</v>
      </c>
    </row>
    <row r="765" ht="12.75">
      <c r="J765" t="s">
        <v>398</v>
      </c>
    </row>
    <row r="766" ht="12.75">
      <c r="J766" t="s">
        <v>398</v>
      </c>
    </row>
    <row r="767" ht="12.75">
      <c r="J767" t="s">
        <v>398</v>
      </c>
    </row>
    <row r="768" ht="12.75">
      <c r="J768" t="s">
        <v>398</v>
      </c>
    </row>
    <row r="769" ht="12.75">
      <c r="J769" t="s">
        <v>398</v>
      </c>
    </row>
    <row r="770" ht="12.75">
      <c r="J770" t="s">
        <v>398</v>
      </c>
    </row>
    <row r="771" ht="12.75">
      <c r="J771" t="s">
        <v>398</v>
      </c>
    </row>
    <row r="772" ht="12.75">
      <c r="J772" t="s">
        <v>398</v>
      </c>
    </row>
    <row r="773" ht="12.75">
      <c r="J773" t="s">
        <v>398</v>
      </c>
    </row>
    <row r="774" ht="12.75">
      <c r="J774" t="s">
        <v>398</v>
      </c>
    </row>
    <row r="775" ht="12.75">
      <c r="J775" t="s">
        <v>398</v>
      </c>
    </row>
    <row r="776" ht="12.75">
      <c r="J776" t="s">
        <v>398</v>
      </c>
    </row>
    <row r="777" ht="12.75">
      <c r="J777" t="s">
        <v>398</v>
      </c>
    </row>
    <row r="778" ht="12.75">
      <c r="J778" t="s">
        <v>398</v>
      </c>
    </row>
    <row r="779" ht="12.75">
      <c r="J779" t="s">
        <v>398</v>
      </c>
    </row>
    <row r="780" ht="12.75">
      <c r="J780" t="s">
        <v>398</v>
      </c>
    </row>
    <row r="781" ht="12.75">
      <c r="J781" t="s">
        <v>398</v>
      </c>
    </row>
    <row r="782" ht="12.75">
      <c r="J782" t="s">
        <v>398</v>
      </c>
    </row>
    <row r="783" ht="12.75">
      <c r="J783" t="s">
        <v>398</v>
      </c>
    </row>
    <row r="784" ht="12.75">
      <c r="J784" t="s">
        <v>398</v>
      </c>
    </row>
    <row r="785" ht="12.75">
      <c r="J785" t="s">
        <v>398</v>
      </c>
    </row>
    <row r="786" ht="12.75">
      <c r="J786" t="s">
        <v>398</v>
      </c>
    </row>
    <row r="787" ht="12.75">
      <c r="J787" t="s">
        <v>398</v>
      </c>
    </row>
    <row r="788" ht="12.75">
      <c r="J788" t="s">
        <v>398</v>
      </c>
    </row>
    <row r="789" ht="12.75">
      <c r="J789" t="s">
        <v>398</v>
      </c>
    </row>
    <row r="790" ht="12.75">
      <c r="J790" t="s">
        <v>398</v>
      </c>
    </row>
    <row r="791" ht="12.75">
      <c r="J791" t="s">
        <v>398</v>
      </c>
    </row>
    <row r="792" ht="12.75">
      <c r="J792" t="s">
        <v>398</v>
      </c>
    </row>
    <row r="793" ht="12.75">
      <c r="J793" t="s">
        <v>398</v>
      </c>
    </row>
    <row r="794" ht="12.75">
      <c r="J794" t="s">
        <v>398</v>
      </c>
    </row>
    <row r="795" ht="12.75">
      <c r="J795" t="s">
        <v>398</v>
      </c>
    </row>
    <row r="796" ht="12.75">
      <c r="J796" t="s">
        <v>398</v>
      </c>
    </row>
    <row r="797" ht="12.75">
      <c r="J797" t="s">
        <v>398</v>
      </c>
    </row>
    <row r="798" ht="12.75">
      <c r="J798" t="s">
        <v>398</v>
      </c>
    </row>
    <row r="799" ht="12.75">
      <c r="J799" t="s">
        <v>398</v>
      </c>
    </row>
    <row r="800" ht="12.75">
      <c r="J800" t="s">
        <v>398</v>
      </c>
    </row>
    <row r="801" ht="12.75">
      <c r="J801" t="s">
        <v>398</v>
      </c>
    </row>
    <row r="802" ht="12.75">
      <c r="J802" t="s">
        <v>398</v>
      </c>
    </row>
    <row r="803" ht="12.75">
      <c r="J803" t="s">
        <v>398</v>
      </c>
    </row>
    <row r="804" ht="12.75">
      <c r="J804" t="s">
        <v>398</v>
      </c>
    </row>
    <row r="805" ht="12.75">
      <c r="J805" t="s">
        <v>398</v>
      </c>
    </row>
    <row r="806" ht="12.75">
      <c r="J806" t="s">
        <v>398</v>
      </c>
    </row>
    <row r="807" ht="12.75">
      <c r="J807" t="s">
        <v>398</v>
      </c>
    </row>
    <row r="808" ht="12.75">
      <c r="J808" t="s">
        <v>398</v>
      </c>
    </row>
    <row r="809" ht="12.75">
      <c r="J809" t="s">
        <v>398</v>
      </c>
    </row>
    <row r="810" ht="12.75">
      <c r="J810" t="s">
        <v>398</v>
      </c>
    </row>
    <row r="811" ht="12.75">
      <c r="J811" t="s">
        <v>398</v>
      </c>
    </row>
    <row r="812" ht="12.75">
      <c r="J812" t="s">
        <v>398</v>
      </c>
    </row>
    <row r="813" ht="12.75">
      <c r="J813" t="s">
        <v>398</v>
      </c>
    </row>
    <row r="814" ht="12.75">
      <c r="J814" t="s">
        <v>398</v>
      </c>
    </row>
    <row r="815" ht="12.75">
      <c r="J815" t="s">
        <v>398</v>
      </c>
    </row>
    <row r="816" ht="12.75">
      <c r="J816" t="s">
        <v>398</v>
      </c>
    </row>
    <row r="817" ht="12.75">
      <c r="J817" t="s">
        <v>398</v>
      </c>
    </row>
    <row r="818" ht="12.75">
      <c r="J818" t="s">
        <v>398</v>
      </c>
    </row>
    <row r="819" ht="12.75">
      <c r="J819" t="s">
        <v>398</v>
      </c>
    </row>
    <row r="820" ht="12.75">
      <c r="J820" t="s">
        <v>398</v>
      </c>
    </row>
    <row r="821" ht="12.75">
      <c r="J821" t="s">
        <v>398</v>
      </c>
    </row>
    <row r="822" ht="12.75">
      <c r="J822" t="s">
        <v>398</v>
      </c>
    </row>
    <row r="823" ht="12.75">
      <c r="J823" t="s">
        <v>398</v>
      </c>
    </row>
    <row r="824" ht="12.75">
      <c r="J824" t="s">
        <v>398</v>
      </c>
    </row>
    <row r="825" ht="12.75">
      <c r="J825" t="s">
        <v>398</v>
      </c>
    </row>
    <row r="826" ht="12.75">
      <c r="J826" t="s">
        <v>398</v>
      </c>
    </row>
    <row r="827" ht="12.75">
      <c r="J827" t="s">
        <v>398</v>
      </c>
    </row>
    <row r="828" ht="12.75">
      <c r="J828" t="s">
        <v>398</v>
      </c>
    </row>
    <row r="829" ht="12.75">
      <c r="J829" t="s">
        <v>398</v>
      </c>
    </row>
    <row r="830" ht="12.75">
      <c r="J830" t="s">
        <v>398</v>
      </c>
    </row>
    <row r="831" ht="12.75">
      <c r="J831" t="s">
        <v>398</v>
      </c>
    </row>
    <row r="832" ht="12.75">
      <c r="J832" t="s">
        <v>398</v>
      </c>
    </row>
    <row r="833" ht="12.75">
      <c r="J833" t="s">
        <v>398</v>
      </c>
    </row>
    <row r="834" ht="12.75">
      <c r="J834" t="s">
        <v>398</v>
      </c>
    </row>
    <row r="835" ht="12.75">
      <c r="J835" t="s">
        <v>398</v>
      </c>
    </row>
    <row r="836" ht="12.75">
      <c r="J836" t="s">
        <v>398</v>
      </c>
    </row>
    <row r="837" ht="12.75">
      <c r="J837" t="s">
        <v>398</v>
      </c>
    </row>
    <row r="838" ht="12.75">
      <c r="J838" t="s">
        <v>398</v>
      </c>
    </row>
    <row r="839" ht="12.75">
      <c r="J839" t="s">
        <v>398</v>
      </c>
    </row>
    <row r="840" ht="12.75">
      <c r="J840" t="s">
        <v>398</v>
      </c>
    </row>
    <row r="841" ht="12.75">
      <c r="J841" t="s">
        <v>398</v>
      </c>
    </row>
    <row r="842" ht="12.75">
      <c r="J842" t="s">
        <v>398</v>
      </c>
    </row>
    <row r="843" ht="12.75">
      <c r="J843" t="s">
        <v>398</v>
      </c>
    </row>
    <row r="844" ht="12.75">
      <c r="J844" t="s">
        <v>398</v>
      </c>
    </row>
    <row r="845" ht="12.75">
      <c r="J845" t="s">
        <v>398</v>
      </c>
    </row>
    <row r="846" ht="12.75">
      <c r="J846" t="s">
        <v>398</v>
      </c>
    </row>
    <row r="847" ht="12.75">
      <c r="J847" t="s">
        <v>398</v>
      </c>
    </row>
    <row r="848" ht="12.75">
      <c r="J848" t="s">
        <v>398</v>
      </c>
    </row>
    <row r="849" ht="12.75">
      <c r="J849" t="s">
        <v>398</v>
      </c>
    </row>
    <row r="850" ht="12.75">
      <c r="J850" t="s">
        <v>398</v>
      </c>
    </row>
    <row r="851" ht="12.75">
      <c r="J851" t="s">
        <v>398</v>
      </c>
    </row>
    <row r="852" ht="12.75">
      <c r="J852" t="s">
        <v>398</v>
      </c>
    </row>
    <row r="853" ht="12.75">
      <c r="J853" t="s">
        <v>398</v>
      </c>
    </row>
    <row r="854" ht="12.75">
      <c r="J854" t="s">
        <v>398</v>
      </c>
    </row>
    <row r="855" ht="12.75">
      <c r="J855" t="s">
        <v>398</v>
      </c>
    </row>
    <row r="856" ht="12.75">
      <c r="J856" t="s">
        <v>398</v>
      </c>
    </row>
    <row r="857" ht="12.75">
      <c r="J857" t="s">
        <v>398</v>
      </c>
    </row>
    <row r="858" ht="12.75">
      <c r="J858" t="s">
        <v>398</v>
      </c>
    </row>
    <row r="859" ht="12.75">
      <c r="J859" t="s">
        <v>398</v>
      </c>
    </row>
    <row r="860" ht="12.75">
      <c r="J860" t="s">
        <v>398</v>
      </c>
    </row>
    <row r="861" ht="12.75">
      <c r="J861" t="s">
        <v>398</v>
      </c>
    </row>
    <row r="862" ht="12.75">
      <c r="J862" t="s">
        <v>398</v>
      </c>
    </row>
    <row r="863" ht="12.75">
      <c r="J863" t="s">
        <v>398</v>
      </c>
    </row>
    <row r="864" ht="12.75">
      <c r="J864" t="s">
        <v>398</v>
      </c>
    </row>
    <row r="865" ht="12.75">
      <c r="J865" t="s">
        <v>398</v>
      </c>
    </row>
    <row r="866" ht="12.75">
      <c r="J866" t="s">
        <v>398</v>
      </c>
    </row>
    <row r="867" ht="12.75">
      <c r="J867" t="s">
        <v>398</v>
      </c>
    </row>
    <row r="868" ht="12.75">
      <c r="J868" t="s">
        <v>398</v>
      </c>
    </row>
    <row r="869" ht="12.75">
      <c r="J869" t="s">
        <v>398</v>
      </c>
    </row>
    <row r="870" ht="12.75">
      <c r="J870" t="s">
        <v>398</v>
      </c>
    </row>
    <row r="871" ht="12.75">
      <c r="J871" t="s">
        <v>398</v>
      </c>
    </row>
    <row r="872" ht="12.75">
      <c r="J872" t="s">
        <v>398</v>
      </c>
    </row>
    <row r="873" ht="12.75">
      <c r="J873" t="s">
        <v>398</v>
      </c>
    </row>
    <row r="874" ht="12.75">
      <c r="J874" t="s">
        <v>398</v>
      </c>
    </row>
    <row r="875" ht="12.75">
      <c r="J875" t="s">
        <v>398</v>
      </c>
    </row>
    <row r="876" ht="12.75">
      <c r="J876" t="s">
        <v>398</v>
      </c>
    </row>
    <row r="877" ht="12.75">
      <c r="J877" t="s">
        <v>398</v>
      </c>
    </row>
    <row r="878" ht="12.75">
      <c r="J878" t="s">
        <v>398</v>
      </c>
    </row>
    <row r="879" ht="12.75">
      <c r="J879" t="s">
        <v>398</v>
      </c>
    </row>
    <row r="880" ht="12.75">
      <c r="J880" t="s">
        <v>398</v>
      </c>
    </row>
    <row r="881" ht="12.75">
      <c r="J881" t="s">
        <v>398</v>
      </c>
    </row>
    <row r="882" ht="12.75">
      <c r="J882" t="s">
        <v>398</v>
      </c>
    </row>
    <row r="883" ht="12.75">
      <c r="J883" t="s">
        <v>398</v>
      </c>
    </row>
    <row r="884" ht="12.75">
      <c r="J884" t="s">
        <v>398</v>
      </c>
    </row>
    <row r="885" ht="12.75">
      <c r="J885" t="s">
        <v>398</v>
      </c>
    </row>
    <row r="886" ht="12.75">
      <c r="J886" t="s">
        <v>398</v>
      </c>
    </row>
    <row r="887" ht="12.75">
      <c r="J887" t="s">
        <v>398</v>
      </c>
    </row>
    <row r="888" ht="12.75">
      <c r="J888" t="s">
        <v>398</v>
      </c>
    </row>
    <row r="889" ht="12.75">
      <c r="J889" t="s">
        <v>398</v>
      </c>
    </row>
    <row r="890" ht="12.75">
      <c r="J890" t="s">
        <v>398</v>
      </c>
    </row>
    <row r="891" ht="12.75">
      <c r="J891" t="s">
        <v>398</v>
      </c>
    </row>
    <row r="892" ht="12.75">
      <c r="J892" t="s">
        <v>398</v>
      </c>
    </row>
    <row r="893" ht="12.75">
      <c r="J893" t="s">
        <v>398</v>
      </c>
    </row>
    <row r="894" ht="12.75">
      <c r="J894" t="s">
        <v>398</v>
      </c>
    </row>
    <row r="895" ht="12.75">
      <c r="J895" t="s">
        <v>398</v>
      </c>
    </row>
    <row r="896" ht="12.75">
      <c r="J896" t="s">
        <v>398</v>
      </c>
    </row>
    <row r="897" ht="12.75">
      <c r="J897" t="s">
        <v>398</v>
      </c>
    </row>
    <row r="898" ht="12.75">
      <c r="J898" t="s">
        <v>398</v>
      </c>
    </row>
    <row r="899" ht="12.75">
      <c r="J899" t="s">
        <v>398</v>
      </c>
    </row>
    <row r="900" ht="12.75">
      <c r="J900" t="s">
        <v>398</v>
      </c>
    </row>
    <row r="901" ht="12.75">
      <c r="J901" t="s">
        <v>398</v>
      </c>
    </row>
    <row r="902" ht="12.75">
      <c r="J902" t="s">
        <v>398</v>
      </c>
    </row>
    <row r="903" ht="12.75">
      <c r="J903" t="s">
        <v>398</v>
      </c>
    </row>
    <row r="904" ht="12.75">
      <c r="J904" t="s">
        <v>398</v>
      </c>
    </row>
    <row r="905" ht="12.75">
      <c r="J905" t="s">
        <v>398</v>
      </c>
    </row>
    <row r="906" ht="12.75">
      <c r="J906" t="s">
        <v>398</v>
      </c>
    </row>
    <row r="907" ht="12.75">
      <c r="J907" t="s">
        <v>398</v>
      </c>
    </row>
    <row r="908" ht="12.75">
      <c r="J908" t="s">
        <v>398</v>
      </c>
    </row>
    <row r="909" ht="12.75">
      <c r="J909" t="s">
        <v>398</v>
      </c>
    </row>
    <row r="910" ht="12.75">
      <c r="J910" t="s">
        <v>398</v>
      </c>
    </row>
    <row r="911" ht="12.75">
      <c r="J911" t="s">
        <v>398</v>
      </c>
    </row>
    <row r="912" ht="12.75">
      <c r="J912" t="s">
        <v>398</v>
      </c>
    </row>
    <row r="913" ht="12.75">
      <c r="J913" t="s">
        <v>398</v>
      </c>
    </row>
    <row r="914" ht="12.75">
      <c r="J914" t="s">
        <v>398</v>
      </c>
    </row>
    <row r="915" ht="12.75">
      <c r="J915" t="s">
        <v>398</v>
      </c>
    </row>
    <row r="916" ht="12.75">
      <c r="J916" t="s">
        <v>398</v>
      </c>
    </row>
    <row r="917" ht="12.75">
      <c r="J917" t="s">
        <v>398</v>
      </c>
    </row>
    <row r="918" ht="12.75">
      <c r="J918" t="s">
        <v>398</v>
      </c>
    </row>
    <row r="919" ht="12.75">
      <c r="J919" t="s">
        <v>398</v>
      </c>
    </row>
    <row r="920" ht="12.75">
      <c r="J920" t="s">
        <v>398</v>
      </c>
    </row>
    <row r="921" ht="12.75">
      <c r="J921" t="s">
        <v>398</v>
      </c>
    </row>
    <row r="922" ht="12.75">
      <c r="J922" t="s">
        <v>398</v>
      </c>
    </row>
    <row r="923" ht="12.75">
      <c r="J923" t="s">
        <v>398</v>
      </c>
    </row>
    <row r="924" ht="12.75">
      <c r="J924" t="s">
        <v>398</v>
      </c>
    </row>
    <row r="925" ht="12.75">
      <c r="J925" t="s">
        <v>398</v>
      </c>
    </row>
    <row r="926" ht="12.75">
      <c r="J926" t="s">
        <v>398</v>
      </c>
    </row>
    <row r="927" ht="12.75">
      <c r="J927" t="s">
        <v>398</v>
      </c>
    </row>
    <row r="928" ht="12.75">
      <c r="J928" t="s">
        <v>398</v>
      </c>
    </row>
    <row r="929" ht="12.75">
      <c r="J929" t="s">
        <v>398</v>
      </c>
    </row>
    <row r="930" ht="12.75">
      <c r="J930" t="s">
        <v>398</v>
      </c>
    </row>
    <row r="931" ht="12.75">
      <c r="J931" t="s">
        <v>398</v>
      </c>
    </row>
    <row r="932" ht="12.75">
      <c r="J932" t="s">
        <v>398</v>
      </c>
    </row>
    <row r="933" ht="12.75">
      <c r="J933" t="s">
        <v>398</v>
      </c>
    </row>
    <row r="934" ht="12.75">
      <c r="J934" t="s">
        <v>398</v>
      </c>
    </row>
    <row r="935" ht="12.75">
      <c r="J935" t="s">
        <v>398</v>
      </c>
    </row>
    <row r="936" ht="12.75">
      <c r="J936" t="s">
        <v>398</v>
      </c>
    </row>
    <row r="937" ht="12.75">
      <c r="J937" t="s">
        <v>398</v>
      </c>
    </row>
    <row r="938" ht="12.75">
      <c r="J938" t="s">
        <v>398</v>
      </c>
    </row>
    <row r="939" ht="12.75">
      <c r="J939" t="s">
        <v>398</v>
      </c>
    </row>
    <row r="940" ht="12.75">
      <c r="J940" t="s">
        <v>398</v>
      </c>
    </row>
    <row r="941" ht="12.75">
      <c r="J941" t="s">
        <v>398</v>
      </c>
    </row>
    <row r="942" ht="12.75">
      <c r="J942" t="s">
        <v>398</v>
      </c>
    </row>
    <row r="943" ht="12.75">
      <c r="J943" t="s">
        <v>398</v>
      </c>
    </row>
    <row r="944" ht="12.75">
      <c r="J944" t="s">
        <v>398</v>
      </c>
    </row>
    <row r="945" ht="12.75">
      <c r="J945" t="s">
        <v>398</v>
      </c>
    </row>
    <row r="946" ht="12.75">
      <c r="J946" t="s">
        <v>398</v>
      </c>
    </row>
    <row r="947" ht="12.75">
      <c r="J947" t="s">
        <v>398</v>
      </c>
    </row>
    <row r="948" ht="12.75">
      <c r="J948" t="s">
        <v>398</v>
      </c>
    </row>
    <row r="949" ht="12.75">
      <c r="J949" t="s">
        <v>398</v>
      </c>
    </row>
    <row r="950" ht="12.75">
      <c r="J950" t="s">
        <v>398</v>
      </c>
    </row>
    <row r="951" ht="12.75">
      <c r="J951" t="s">
        <v>398</v>
      </c>
    </row>
    <row r="952" ht="12.75">
      <c r="J952" t="s">
        <v>398</v>
      </c>
    </row>
    <row r="953" ht="12.75">
      <c r="J953" t="s">
        <v>398</v>
      </c>
    </row>
    <row r="954" ht="12.75">
      <c r="J954" t="s">
        <v>398</v>
      </c>
    </row>
    <row r="955" ht="12.75">
      <c r="J955" t="s">
        <v>398</v>
      </c>
    </row>
    <row r="956" ht="12.75">
      <c r="J956" t="s">
        <v>398</v>
      </c>
    </row>
    <row r="957" ht="12.75">
      <c r="J957" t="s">
        <v>398</v>
      </c>
    </row>
    <row r="958" ht="12.75">
      <c r="J958" t="s">
        <v>398</v>
      </c>
    </row>
    <row r="959" ht="12.75">
      <c r="J959" t="s">
        <v>398</v>
      </c>
    </row>
    <row r="960" ht="12.75">
      <c r="J960" t="s">
        <v>398</v>
      </c>
    </row>
    <row r="961" ht="12.75">
      <c r="J961" t="s">
        <v>398</v>
      </c>
    </row>
    <row r="962" ht="12.75">
      <c r="J962" t="s">
        <v>398</v>
      </c>
    </row>
    <row r="963" ht="12.75">
      <c r="J963" t="s">
        <v>398</v>
      </c>
    </row>
    <row r="964" ht="12.75">
      <c r="J964" t="s">
        <v>398</v>
      </c>
    </row>
    <row r="965" ht="12.75">
      <c r="J965" t="s">
        <v>398</v>
      </c>
    </row>
    <row r="966" ht="12.75">
      <c r="J966" t="s">
        <v>398</v>
      </c>
    </row>
    <row r="967" ht="12.75">
      <c r="J967" t="s">
        <v>398</v>
      </c>
    </row>
    <row r="968" ht="12.75">
      <c r="J968" t="s">
        <v>398</v>
      </c>
    </row>
    <row r="969" ht="12.75">
      <c r="J969" t="s">
        <v>398</v>
      </c>
    </row>
    <row r="970" ht="12.75">
      <c r="J970" t="s">
        <v>398</v>
      </c>
    </row>
    <row r="971" ht="12.75">
      <c r="J971" t="s">
        <v>398</v>
      </c>
    </row>
    <row r="972" ht="12.75">
      <c r="J972" t="s">
        <v>398</v>
      </c>
    </row>
    <row r="973" ht="12.75">
      <c r="J973" t="s">
        <v>398</v>
      </c>
    </row>
    <row r="974" ht="12.75">
      <c r="J974" t="s">
        <v>398</v>
      </c>
    </row>
    <row r="975" ht="12.75">
      <c r="J975" t="s">
        <v>398</v>
      </c>
    </row>
    <row r="976" ht="12.75">
      <c r="J976" t="s">
        <v>398</v>
      </c>
    </row>
    <row r="977" ht="12.75">
      <c r="J977" t="s">
        <v>398</v>
      </c>
    </row>
    <row r="978" ht="12.75">
      <c r="J978" t="s">
        <v>398</v>
      </c>
    </row>
    <row r="979" ht="12.75">
      <c r="J979" t="s">
        <v>398</v>
      </c>
    </row>
    <row r="980" ht="12.75">
      <c r="J980" t="s">
        <v>398</v>
      </c>
    </row>
    <row r="981" ht="12.75">
      <c r="J981" t="s">
        <v>398</v>
      </c>
    </row>
    <row r="982" ht="12.75">
      <c r="J982" t="s">
        <v>398</v>
      </c>
    </row>
    <row r="983" ht="12.75">
      <c r="J983" t="s">
        <v>398</v>
      </c>
    </row>
    <row r="984" ht="12.75">
      <c r="J984" t="s">
        <v>398</v>
      </c>
    </row>
    <row r="985" ht="12.75">
      <c r="J985" t="s">
        <v>398</v>
      </c>
    </row>
    <row r="986" ht="12.75">
      <c r="J986" t="s">
        <v>398</v>
      </c>
    </row>
    <row r="987" ht="12.75">
      <c r="J987" t="s">
        <v>398</v>
      </c>
    </row>
    <row r="988" ht="12.75">
      <c r="J988" t="s">
        <v>398</v>
      </c>
    </row>
    <row r="989" ht="12.75">
      <c r="J989" t="s">
        <v>398</v>
      </c>
    </row>
    <row r="990" ht="12.75">
      <c r="J990" t="s">
        <v>398</v>
      </c>
    </row>
    <row r="991" ht="12.75">
      <c r="J991" t="s">
        <v>398</v>
      </c>
    </row>
    <row r="992" ht="12.75">
      <c r="J992" t="s">
        <v>398</v>
      </c>
    </row>
    <row r="993" ht="12.75">
      <c r="J993" t="s">
        <v>398</v>
      </c>
    </row>
    <row r="994" ht="12.75">
      <c r="J994" t="s">
        <v>398</v>
      </c>
    </row>
    <row r="995" ht="12.75">
      <c r="J995" t="s">
        <v>398</v>
      </c>
    </row>
    <row r="996" ht="12.75">
      <c r="J996" t="s">
        <v>398</v>
      </c>
    </row>
    <row r="997" ht="12.75">
      <c r="J997" t="s">
        <v>398</v>
      </c>
    </row>
    <row r="998" ht="12.75">
      <c r="J998" t="s">
        <v>398</v>
      </c>
    </row>
    <row r="999" ht="12.75">
      <c r="J999" t="s">
        <v>398</v>
      </c>
    </row>
    <row r="1000" ht="12.75">
      <c r="J1000" t="s">
        <v>398</v>
      </c>
    </row>
    <row r="1001" ht="12.75">
      <c r="J1001" t="s">
        <v>398</v>
      </c>
    </row>
    <row r="1002" ht="12.75">
      <c r="J1002" t="s">
        <v>398</v>
      </c>
    </row>
    <row r="1003" ht="12.75">
      <c r="J1003" t="s">
        <v>398</v>
      </c>
    </row>
    <row r="1004" ht="12.75">
      <c r="J1004" t="s">
        <v>398</v>
      </c>
    </row>
    <row r="1005" ht="12.75">
      <c r="J1005" t="s">
        <v>398</v>
      </c>
    </row>
    <row r="1006" ht="12.75">
      <c r="J1006" t="s">
        <v>398</v>
      </c>
    </row>
    <row r="1007" ht="12.75">
      <c r="J1007" t="s">
        <v>398</v>
      </c>
    </row>
    <row r="1008" ht="12.75">
      <c r="J1008" t="s">
        <v>398</v>
      </c>
    </row>
    <row r="1009" ht="12.75">
      <c r="J1009" t="s">
        <v>398</v>
      </c>
    </row>
    <row r="1010" ht="12.75">
      <c r="J1010" t="s">
        <v>398</v>
      </c>
    </row>
    <row r="1011" ht="12.75">
      <c r="J1011" t="s">
        <v>398</v>
      </c>
    </row>
    <row r="1012" ht="12.75">
      <c r="J1012" t="s">
        <v>398</v>
      </c>
    </row>
    <row r="1013" ht="12.75">
      <c r="J1013" t="s">
        <v>398</v>
      </c>
    </row>
    <row r="1014" ht="12.75">
      <c r="J1014" t="s">
        <v>398</v>
      </c>
    </row>
    <row r="1015" ht="12.75">
      <c r="J1015" t="s">
        <v>398</v>
      </c>
    </row>
    <row r="1016" ht="12.75">
      <c r="J1016" t="s">
        <v>398</v>
      </c>
    </row>
    <row r="1017" ht="12.75">
      <c r="J1017" t="s">
        <v>398</v>
      </c>
    </row>
    <row r="1018" ht="12.75">
      <c r="J1018" t="s">
        <v>398</v>
      </c>
    </row>
    <row r="1019" ht="12.75">
      <c r="J1019" t="s">
        <v>398</v>
      </c>
    </row>
    <row r="1020" ht="12.75">
      <c r="J1020" t="s">
        <v>398</v>
      </c>
    </row>
    <row r="1021" ht="12.75">
      <c r="J1021" t="s">
        <v>398</v>
      </c>
    </row>
    <row r="1022" ht="12.75">
      <c r="J1022" t="s">
        <v>398</v>
      </c>
    </row>
    <row r="1023" ht="12.75">
      <c r="J1023" t="s">
        <v>398</v>
      </c>
    </row>
    <row r="1024" ht="12.75">
      <c r="J1024" t="s">
        <v>398</v>
      </c>
    </row>
    <row r="1025" ht="12.75">
      <c r="J1025" t="s">
        <v>398</v>
      </c>
    </row>
    <row r="1026" ht="12.75">
      <c r="J1026" t="s">
        <v>398</v>
      </c>
    </row>
    <row r="1027" ht="12.75">
      <c r="J1027" t="s">
        <v>398</v>
      </c>
    </row>
    <row r="1028" ht="12.75">
      <c r="J1028" t="s">
        <v>398</v>
      </c>
    </row>
    <row r="1029" ht="12.75">
      <c r="J1029" t="s">
        <v>398</v>
      </c>
    </row>
    <row r="1030" ht="12.75">
      <c r="J1030" t="s">
        <v>398</v>
      </c>
    </row>
    <row r="1031" ht="12.75">
      <c r="J1031" t="s">
        <v>398</v>
      </c>
    </row>
    <row r="1032" ht="12.75">
      <c r="J1032" t="s">
        <v>398</v>
      </c>
    </row>
    <row r="1033" ht="12.75">
      <c r="J1033" t="s">
        <v>398</v>
      </c>
    </row>
    <row r="1034" ht="12.75">
      <c r="J1034" t="s">
        <v>398</v>
      </c>
    </row>
    <row r="1035" ht="12.75">
      <c r="J1035" t="s">
        <v>398</v>
      </c>
    </row>
    <row r="1036" ht="12.75">
      <c r="J1036" t="s">
        <v>398</v>
      </c>
    </row>
    <row r="1037" ht="12.75">
      <c r="J1037" t="s">
        <v>398</v>
      </c>
    </row>
    <row r="1038" ht="12.75">
      <c r="J1038" t="s">
        <v>398</v>
      </c>
    </row>
    <row r="1039" ht="12.75">
      <c r="J1039" t="s">
        <v>398</v>
      </c>
    </row>
    <row r="1040" ht="12.75">
      <c r="J1040" t="s">
        <v>398</v>
      </c>
    </row>
    <row r="1041" ht="12.75">
      <c r="J1041" t="s">
        <v>398</v>
      </c>
    </row>
    <row r="1042" ht="12.75">
      <c r="J1042" t="s">
        <v>398</v>
      </c>
    </row>
    <row r="1043" ht="12.75">
      <c r="J1043" t="s">
        <v>398</v>
      </c>
    </row>
    <row r="1044" ht="12.75">
      <c r="J1044" t="s">
        <v>398</v>
      </c>
    </row>
    <row r="1045" ht="12.75">
      <c r="J1045" t="s">
        <v>398</v>
      </c>
    </row>
    <row r="1046" ht="12.75">
      <c r="J1046" t="s">
        <v>398</v>
      </c>
    </row>
    <row r="1047" ht="12.75">
      <c r="J1047" t="s">
        <v>398</v>
      </c>
    </row>
    <row r="1048" ht="12.75">
      <c r="J1048" t="s">
        <v>398</v>
      </c>
    </row>
    <row r="1049" ht="12.75">
      <c r="J1049" t="s">
        <v>398</v>
      </c>
    </row>
    <row r="1050" ht="12.75">
      <c r="J1050" t="s">
        <v>398</v>
      </c>
    </row>
    <row r="1051" ht="12.75">
      <c r="J1051" t="s">
        <v>398</v>
      </c>
    </row>
    <row r="1052" ht="12.75">
      <c r="J1052" t="s">
        <v>398</v>
      </c>
    </row>
    <row r="1053" ht="12.75">
      <c r="J1053" t="s">
        <v>398</v>
      </c>
    </row>
    <row r="1054" ht="12.75">
      <c r="J1054" t="s">
        <v>398</v>
      </c>
    </row>
    <row r="1055" ht="12.75">
      <c r="J1055" t="s">
        <v>398</v>
      </c>
    </row>
    <row r="1056" ht="12.75">
      <c r="J1056" t="s">
        <v>398</v>
      </c>
    </row>
    <row r="1057" ht="12.75">
      <c r="J1057" t="s">
        <v>398</v>
      </c>
    </row>
    <row r="1058" ht="12.75">
      <c r="J1058" t="s">
        <v>398</v>
      </c>
    </row>
    <row r="1059" ht="12.75">
      <c r="J1059" t="s">
        <v>398</v>
      </c>
    </row>
    <row r="1060" ht="12.75">
      <c r="J1060" t="s">
        <v>398</v>
      </c>
    </row>
    <row r="1061" ht="12.75">
      <c r="J1061" t="s">
        <v>398</v>
      </c>
    </row>
    <row r="1062" ht="12.75">
      <c r="J1062" t="s">
        <v>398</v>
      </c>
    </row>
    <row r="1063" ht="12.75">
      <c r="J1063" t="s">
        <v>398</v>
      </c>
    </row>
    <row r="1064" ht="12.75">
      <c r="J1064" t="s">
        <v>398</v>
      </c>
    </row>
    <row r="1065" ht="12.75">
      <c r="J1065" t="s">
        <v>398</v>
      </c>
    </row>
    <row r="1066" ht="12.75">
      <c r="J1066" t="s">
        <v>398</v>
      </c>
    </row>
    <row r="1067" ht="12.75">
      <c r="J1067" t="s">
        <v>398</v>
      </c>
    </row>
    <row r="1068" ht="12.75">
      <c r="J1068" t="s">
        <v>398</v>
      </c>
    </row>
    <row r="1069" ht="12.75">
      <c r="J1069" t="s">
        <v>398</v>
      </c>
    </row>
    <row r="1070" ht="12.75">
      <c r="J1070" t="s">
        <v>398</v>
      </c>
    </row>
    <row r="1071" ht="12.75">
      <c r="J1071" t="s">
        <v>398</v>
      </c>
    </row>
    <row r="1072" ht="12.75">
      <c r="J1072" t="s">
        <v>398</v>
      </c>
    </row>
    <row r="1073" ht="12.75">
      <c r="J1073" t="s">
        <v>398</v>
      </c>
    </row>
    <row r="1074" ht="12.75">
      <c r="J1074" t="s">
        <v>398</v>
      </c>
    </row>
    <row r="1075" ht="12.75">
      <c r="J1075" t="s">
        <v>398</v>
      </c>
    </row>
    <row r="1076" ht="12.75">
      <c r="J1076" t="s">
        <v>398</v>
      </c>
    </row>
    <row r="1077" ht="12.75">
      <c r="J1077" t="s">
        <v>398</v>
      </c>
    </row>
    <row r="1078" ht="12.75">
      <c r="J1078" t="s">
        <v>398</v>
      </c>
    </row>
    <row r="1079" ht="12.75">
      <c r="J1079" t="s">
        <v>398</v>
      </c>
    </row>
    <row r="1080" ht="12.75">
      <c r="J1080" t="s">
        <v>398</v>
      </c>
    </row>
    <row r="1081" ht="12.75">
      <c r="J1081" t="s">
        <v>398</v>
      </c>
    </row>
    <row r="1082" ht="12.75">
      <c r="J1082" t="s">
        <v>398</v>
      </c>
    </row>
    <row r="1083" ht="12.75">
      <c r="J1083" t="s">
        <v>398</v>
      </c>
    </row>
    <row r="1084" ht="12.75">
      <c r="J1084" t="s">
        <v>398</v>
      </c>
    </row>
    <row r="1085" ht="12.75">
      <c r="J1085" t="s">
        <v>398</v>
      </c>
    </row>
    <row r="1086" ht="12.75">
      <c r="J1086" t="s">
        <v>398</v>
      </c>
    </row>
    <row r="1087" ht="12.75">
      <c r="J1087" t="s">
        <v>398</v>
      </c>
    </row>
    <row r="1088" ht="12.75">
      <c r="J1088" t="s">
        <v>398</v>
      </c>
    </row>
    <row r="1089" ht="12.75">
      <c r="J1089" t="s">
        <v>398</v>
      </c>
    </row>
    <row r="1090" ht="12.75">
      <c r="J1090" t="s">
        <v>398</v>
      </c>
    </row>
    <row r="1091" ht="12.75">
      <c r="J1091" t="s">
        <v>398</v>
      </c>
    </row>
    <row r="1092" ht="12.75">
      <c r="J1092" t="s">
        <v>398</v>
      </c>
    </row>
    <row r="1093" ht="12.75">
      <c r="J1093" t="s">
        <v>398</v>
      </c>
    </row>
    <row r="1094" ht="12.75">
      <c r="J1094" t="s">
        <v>398</v>
      </c>
    </row>
    <row r="1095" ht="12.75">
      <c r="J1095" t="s">
        <v>398</v>
      </c>
    </row>
    <row r="1096" ht="12.75">
      <c r="J1096" t="s">
        <v>398</v>
      </c>
    </row>
    <row r="1097" ht="12.75">
      <c r="J1097" t="s">
        <v>398</v>
      </c>
    </row>
    <row r="1098" ht="12.75">
      <c r="J1098" t="s">
        <v>398</v>
      </c>
    </row>
    <row r="1099" ht="12.75">
      <c r="J1099" t="s">
        <v>398</v>
      </c>
    </row>
    <row r="1100" ht="12.75">
      <c r="J1100" t="s">
        <v>398</v>
      </c>
    </row>
    <row r="1101" ht="12.75">
      <c r="J1101" t="s">
        <v>398</v>
      </c>
    </row>
    <row r="1102" ht="12.75">
      <c r="J1102" t="s">
        <v>398</v>
      </c>
    </row>
    <row r="1103" ht="12.75">
      <c r="J1103" t="s">
        <v>398</v>
      </c>
    </row>
    <row r="1104" ht="12.75">
      <c r="J1104" t="s">
        <v>398</v>
      </c>
    </row>
    <row r="1105" ht="12.75">
      <c r="J1105" t="s">
        <v>398</v>
      </c>
    </row>
    <row r="1106" ht="12.75">
      <c r="J1106" t="s">
        <v>398</v>
      </c>
    </row>
    <row r="1107" ht="12.75">
      <c r="J1107" t="s">
        <v>398</v>
      </c>
    </row>
    <row r="1108" ht="12.75">
      <c r="J1108" t="s">
        <v>398</v>
      </c>
    </row>
    <row r="1109" ht="12.75">
      <c r="J1109" t="s">
        <v>398</v>
      </c>
    </row>
    <row r="1110" ht="12.75">
      <c r="J1110" t="s">
        <v>398</v>
      </c>
    </row>
    <row r="1111" ht="12.75">
      <c r="J1111" t="s">
        <v>398</v>
      </c>
    </row>
    <row r="1112" ht="12.75">
      <c r="J1112" t="s">
        <v>398</v>
      </c>
    </row>
    <row r="1113" ht="12.75">
      <c r="J1113" t="s">
        <v>398</v>
      </c>
    </row>
    <row r="1114" ht="12.75">
      <c r="J1114" t="s">
        <v>398</v>
      </c>
    </row>
    <row r="1115" ht="12.75">
      <c r="J1115" t="s">
        <v>398</v>
      </c>
    </row>
    <row r="1116" ht="12.75">
      <c r="J1116" t="s">
        <v>398</v>
      </c>
    </row>
    <row r="1117" ht="12.75">
      <c r="J1117" t="s">
        <v>398</v>
      </c>
    </row>
    <row r="1118" ht="12.75">
      <c r="J1118" t="s">
        <v>398</v>
      </c>
    </row>
    <row r="1119" ht="12.75">
      <c r="J1119" t="s">
        <v>398</v>
      </c>
    </row>
    <row r="1120" ht="12.75">
      <c r="J1120" t="s">
        <v>398</v>
      </c>
    </row>
    <row r="1121" ht="12.75">
      <c r="J1121" t="s">
        <v>398</v>
      </c>
    </row>
    <row r="1122" ht="12.75">
      <c r="J1122" t="s">
        <v>398</v>
      </c>
    </row>
    <row r="1123" ht="12.75">
      <c r="J1123" t="s">
        <v>398</v>
      </c>
    </row>
    <row r="1124" ht="12.75">
      <c r="J1124" t="s">
        <v>398</v>
      </c>
    </row>
    <row r="1125" ht="12.75">
      <c r="J1125" t="s">
        <v>398</v>
      </c>
    </row>
    <row r="1126" ht="12.75">
      <c r="J1126" t="s">
        <v>398</v>
      </c>
    </row>
    <row r="1127" ht="12.75">
      <c r="J1127" t="s">
        <v>398</v>
      </c>
    </row>
    <row r="1128" ht="12.75">
      <c r="J1128" t="s">
        <v>398</v>
      </c>
    </row>
    <row r="1129" ht="12.75">
      <c r="J1129" t="s">
        <v>398</v>
      </c>
    </row>
    <row r="1130" ht="12.75">
      <c r="J1130" t="s">
        <v>398</v>
      </c>
    </row>
    <row r="1131" ht="12.75">
      <c r="J1131" t="s">
        <v>398</v>
      </c>
    </row>
    <row r="1132" ht="12.75">
      <c r="J1132" t="s">
        <v>398</v>
      </c>
    </row>
    <row r="1133" ht="12.75">
      <c r="J1133" t="s">
        <v>398</v>
      </c>
    </row>
    <row r="1134" ht="12.75">
      <c r="J1134" t="s">
        <v>398</v>
      </c>
    </row>
    <row r="1135" ht="12.75">
      <c r="J1135" t="s">
        <v>398</v>
      </c>
    </row>
    <row r="1136" ht="12.75">
      <c r="J1136" t="s">
        <v>398</v>
      </c>
    </row>
    <row r="1137" ht="12.75">
      <c r="J1137" t="s">
        <v>398</v>
      </c>
    </row>
    <row r="1138" ht="12.75">
      <c r="J1138" t="s">
        <v>398</v>
      </c>
    </row>
    <row r="1139" ht="12.75">
      <c r="J1139" t="s">
        <v>398</v>
      </c>
    </row>
    <row r="1140" ht="12.75">
      <c r="J1140" t="s">
        <v>398</v>
      </c>
    </row>
    <row r="1141" ht="12.75">
      <c r="J1141" t="s">
        <v>398</v>
      </c>
    </row>
    <row r="1142" ht="12.75">
      <c r="J1142" t="s">
        <v>398</v>
      </c>
    </row>
    <row r="1143" ht="12.75">
      <c r="J1143" t="s">
        <v>398</v>
      </c>
    </row>
    <row r="1144" ht="12.75">
      <c r="J1144" t="s">
        <v>398</v>
      </c>
    </row>
    <row r="1145" ht="12.75">
      <c r="J1145" t="s">
        <v>398</v>
      </c>
    </row>
    <row r="1146" ht="12.75">
      <c r="J1146" t="s">
        <v>398</v>
      </c>
    </row>
    <row r="1147" ht="12.75">
      <c r="J1147" t="s">
        <v>398</v>
      </c>
    </row>
    <row r="1148" ht="12.75">
      <c r="J1148" t="s">
        <v>398</v>
      </c>
    </row>
    <row r="1149" ht="12.75">
      <c r="J1149" t="s">
        <v>398</v>
      </c>
    </row>
    <row r="1150" ht="12.75">
      <c r="J1150" t="s">
        <v>398</v>
      </c>
    </row>
    <row r="1151" ht="12.75">
      <c r="J1151" t="s">
        <v>398</v>
      </c>
    </row>
    <row r="1152" ht="12.75">
      <c r="J1152" t="s">
        <v>398</v>
      </c>
    </row>
    <row r="1153" ht="12.75">
      <c r="J1153" t="s">
        <v>398</v>
      </c>
    </row>
    <row r="1154" ht="12.75">
      <c r="J1154" t="s">
        <v>398</v>
      </c>
    </row>
    <row r="1155" ht="12.75">
      <c r="J1155" t="s">
        <v>398</v>
      </c>
    </row>
    <row r="1156" ht="12.75">
      <c r="J1156" t="s">
        <v>398</v>
      </c>
    </row>
    <row r="1157" ht="12.75">
      <c r="J1157" t="s">
        <v>398</v>
      </c>
    </row>
    <row r="1158" ht="12.75">
      <c r="J1158" t="s">
        <v>398</v>
      </c>
    </row>
    <row r="1159" ht="12.75">
      <c r="J1159" t="s">
        <v>398</v>
      </c>
    </row>
    <row r="1160" ht="12.75">
      <c r="J1160" t="s">
        <v>398</v>
      </c>
    </row>
    <row r="1161" ht="12.75">
      <c r="J1161" t="s">
        <v>398</v>
      </c>
    </row>
    <row r="1162" ht="12.75">
      <c r="J1162" t="s">
        <v>398</v>
      </c>
    </row>
    <row r="1163" ht="12.75">
      <c r="J1163" t="s">
        <v>398</v>
      </c>
    </row>
    <row r="1164" ht="12.75">
      <c r="J1164" t="s">
        <v>398</v>
      </c>
    </row>
    <row r="1165" ht="12.75">
      <c r="J1165" t="s">
        <v>398</v>
      </c>
    </row>
    <row r="1166" ht="12.75">
      <c r="J1166" t="s">
        <v>398</v>
      </c>
    </row>
    <row r="1167" ht="12.75">
      <c r="J1167" t="s">
        <v>398</v>
      </c>
    </row>
    <row r="1168" ht="12.75">
      <c r="J1168" t="s">
        <v>398</v>
      </c>
    </row>
    <row r="1169" ht="12.75">
      <c r="J1169" t="s">
        <v>398</v>
      </c>
    </row>
    <row r="1170" ht="12.75">
      <c r="J1170" t="s">
        <v>398</v>
      </c>
    </row>
    <row r="1171" ht="12.75">
      <c r="J1171" t="s">
        <v>398</v>
      </c>
    </row>
    <row r="1172" ht="12.75">
      <c r="J1172" t="s">
        <v>398</v>
      </c>
    </row>
    <row r="1173" ht="12.75">
      <c r="J1173" t="s">
        <v>398</v>
      </c>
    </row>
    <row r="1174" ht="12.75">
      <c r="J1174" t="s">
        <v>398</v>
      </c>
    </row>
    <row r="1175" ht="12.75">
      <c r="J1175" t="s">
        <v>398</v>
      </c>
    </row>
    <row r="1176" ht="12.75">
      <c r="J1176" t="s">
        <v>398</v>
      </c>
    </row>
    <row r="1177" ht="12.75">
      <c r="J1177" t="s">
        <v>398</v>
      </c>
    </row>
    <row r="1178" ht="12.75">
      <c r="J1178" t="s">
        <v>398</v>
      </c>
    </row>
  </sheetData>
  <sheetProtection/>
  <conditionalFormatting sqref="M1:M65536">
    <cfRule type="cellIs" priority="2" dxfId="129" operator="greater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B49"/>
  <sheetViews>
    <sheetView zoomScalePageLayoutView="0" workbookViewId="0" topLeftCell="A1">
      <selection activeCell="B24" sqref="B24"/>
    </sheetView>
  </sheetViews>
  <sheetFormatPr defaultColWidth="9.00390625" defaultRowHeight="12.75" outlineLevelRow="1" outlineLevelCol="1"/>
  <cols>
    <col min="1" max="1" width="7.625" style="36" bestFit="1" customWidth="1"/>
    <col min="2" max="2" width="20.75390625" style="0" customWidth="1"/>
    <col min="3" max="3" width="7.125" style="0" customWidth="1"/>
    <col min="4" max="4" width="7.625" style="0" customWidth="1"/>
    <col min="5" max="5" width="7.25390625" style="0" customWidth="1"/>
    <col min="6" max="6" width="8.00390625" style="0" customWidth="1"/>
    <col min="7" max="7" width="11.75390625" style="1" customWidth="1"/>
    <col min="8" max="8" width="5.375" style="8" customWidth="1" outlineLevel="1"/>
    <col min="9" max="9" width="7.625" style="8" bestFit="1" customWidth="1" outlineLevel="1"/>
    <col min="10" max="10" width="5.25390625" style="8" customWidth="1" outlineLevel="1"/>
    <col min="11" max="12" width="3.625" style="8" customWidth="1" outlineLevel="1"/>
    <col min="13" max="13" width="3.25390625" style="8" customWidth="1" outlineLevel="1"/>
    <col min="14" max="14" width="3.625" style="8" customWidth="1" outlineLevel="1"/>
    <col min="15" max="16" width="3.75390625" style="8" customWidth="1" outlineLevel="1"/>
    <col min="17" max="22" width="3.25390625" style="8" customWidth="1" outlineLevel="1"/>
    <col min="23" max="23" width="3.25390625" style="10" customWidth="1" outlineLevel="1"/>
    <col min="24" max="24" width="3.25390625" style="0" customWidth="1" outlineLevel="1"/>
    <col min="25" max="25" width="5.00390625" style="7" bestFit="1" customWidth="1"/>
  </cols>
  <sheetData>
    <row r="1" ht="12.75">
      <c r="B1" s="24" t="s">
        <v>259</v>
      </c>
    </row>
    <row r="2" spans="5:16" ht="21" customHeight="1">
      <c r="E2" s="5" t="s">
        <v>0</v>
      </c>
      <c r="G2" s="3"/>
      <c r="J2" s="9"/>
      <c r="K2" s="9"/>
      <c r="L2" s="9"/>
      <c r="M2" s="9"/>
      <c r="N2" s="9"/>
      <c r="O2" s="9"/>
      <c r="P2" s="9"/>
    </row>
    <row r="3" spans="5:16" ht="21.75" customHeight="1">
      <c r="E3" s="5" t="s">
        <v>254</v>
      </c>
      <c r="G3" s="3"/>
      <c r="J3" s="9"/>
      <c r="K3" s="9"/>
      <c r="L3" s="9"/>
      <c r="M3" s="9"/>
      <c r="N3" s="9"/>
      <c r="O3" s="9"/>
      <c r="P3" s="9"/>
    </row>
    <row r="4" spans="2:25" ht="106.5" customHeight="1">
      <c r="B4" s="37"/>
      <c r="C4" s="298" t="s">
        <v>202</v>
      </c>
      <c r="D4" s="298"/>
      <c r="E4" s="299" t="s">
        <v>203</v>
      </c>
      <c r="F4" s="299"/>
      <c r="G4" s="31" t="s">
        <v>306</v>
      </c>
      <c r="H4" s="297" t="s">
        <v>181</v>
      </c>
      <c r="I4" s="102"/>
      <c r="J4" s="297" t="s">
        <v>196</v>
      </c>
      <c r="K4" s="297" t="s">
        <v>182</v>
      </c>
      <c r="L4" s="297" t="s">
        <v>211</v>
      </c>
      <c r="M4" s="297" t="s">
        <v>183</v>
      </c>
      <c r="N4" s="297" t="s">
        <v>184</v>
      </c>
      <c r="O4" s="297" t="s">
        <v>185</v>
      </c>
      <c r="P4" s="297" t="s">
        <v>268</v>
      </c>
      <c r="Q4" s="297" t="s">
        <v>186</v>
      </c>
      <c r="R4" s="297" t="s">
        <v>187</v>
      </c>
      <c r="S4" s="297" t="s">
        <v>188</v>
      </c>
      <c r="T4" s="297" t="s">
        <v>189</v>
      </c>
      <c r="U4" s="297" t="s">
        <v>258</v>
      </c>
      <c r="V4" s="297" t="s">
        <v>190</v>
      </c>
      <c r="W4" s="297" t="s">
        <v>191</v>
      </c>
      <c r="X4" s="301" t="s">
        <v>192</v>
      </c>
      <c r="Y4" s="301" t="s">
        <v>193</v>
      </c>
    </row>
    <row r="5" spans="1:25" s="6" customFormat="1" ht="17.25" customHeight="1" thickBot="1">
      <c r="A5" s="99" t="s">
        <v>257</v>
      </c>
      <c r="B5" s="21" t="s">
        <v>255</v>
      </c>
      <c r="C5" s="21" t="s">
        <v>201</v>
      </c>
      <c r="D5" s="21" t="s">
        <v>200</v>
      </c>
      <c r="E5" s="21" t="s">
        <v>201</v>
      </c>
      <c r="F5" s="21" t="s">
        <v>200</v>
      </c>
      <c r="G5" s="32"/>
      <c r="H5" s="297"/>
      <c r="I5" s="102"/>
      <c r="J5" s="297"/>
      <c r="K5" s="297"/>
      <c r="L5" s="300"/>
      <c r="M5" s="297"/>
      <c r="N5" s="297"/>
      <c r="O5" s="297"/>
      <c r="P5" s="300"/>
      <c r="Q5" s="297"/>
      <c r="R5" s="297"/>
      <c r="S5" s="297"/>
      <c r="T5" s="297"/>
      <c r="U5" s="297"/>
      <c r="V5" s="297"/>
      <c r="W5" s="297"/>
      <c r="X5" s="301"/>
      <c r="Y5" s="301"/>
    </row>
    <row r="6" spans="1:28" ht="12.75" collapsed="1">
      <c r="A6" s="141" t="s">
        <v>312</v>
      </c>
      <c r="B6" s="128" t="s">
        <v>6</v>
      </c>
      <c r="C6" s="14">
        <v>8.4</v>
      </c>
      <c r="D6" s="14">
        <v>7.8</v>
      </c>
      <c r="E6" s="14">
        <v>5.4</v>
      </c>
      <c r="F6" s="25">
        <v>5</v>
      </c>
      <c r="G6" s="146">
        <v>1324.19</v>
      </c>
      <c r="H6" s="71" t="s">
        <v>171</v>
      </c>
      <c r="I6" s="71" t="s">
        <v>348</v>
      </c>
      <c r="J6" s="15" t="s">
        <v>197</v>
      </c>
      <c r="K6" s="15" t="s">
        <v>169</v>
      </c>
      <c r="L6" s="15">
        <v>50</v>
      </c>
      <c r="M6" s="15">
        <v>4</v>
      </c>
      <c r="N6" s="15" t="s">
        <v>170</v>
      </c>
      <c r="O6" s="15" t="s">
        <v>178</v>
      </c>
      <c r="P6" s="15" t="s">
        <v>312</v>
      </c>
      <c r="Q6" s="15" t="s">
        <v>312</v>
      </c>
      <c r="R6" s="15" t="s">
        <v>312</v>
      </c>
      <c r="S6" s="15" t="s">
        <v>312</v>
      </c>
      <c r="T6" s="15" t="s">
        <v>312</v>
      </c>
      <c r="U6" s="15" t="s">
        <v>312</v>
      </c>
      <c r="V6" s="16" t="s">
        <v>194</v>
      </c>
      <c r="W6" s="16" t="s">
        <v>194</v>
      </c>
      <c r="X6" s="167" t="s">
        <v>312</v>
      </c>
      <c r="Y6" s="181" t="s">
        <v>180</v>
      </c>
      <c r="AB6" s="103"/>
    </row>
    <row r="7" spans="1:27" ht="12.75">
      <c r="A7" s="142" t="s">
        <v>312</v>
      </c>
      <c r="B7" s="29" t="s">
        <v>7</v>
      </c>
      <c r="C7" s="2">
        <v>11.7</v>
      </c>
      <c r="D7" s="2">
        <v>11</v>
      </c>
      <c r="E7" s="2">
        <v>7.4</v>
      </c>
      <c r="F7" s="26">
        <v>7</v>
      </c>
      <c r="G7" s="148">
        <v>1340.7</v>
      </c>
      <c r="H7" s="72" t="s">
        <v>171</v>
      </c>
      <c r="I7" s="72" t="s">
        <v>348</v>
      </c>
      <c r="J7" s="11" t="s">
        <v>197</v>
      </c>
      <c r="K7" s="11" t="s">
        <v>169</v>
      </c>
      <c r="L7" s="11">
        <v>50</v>
      </c>
      <c r="M7" s="11">
        <v>4</v>
      </c>
      <c r="N7" s="11" t="s">
        <v>170</v>
      </c>
      <c r="O7" s="11" t="s">
        <v>178</v>
      </c>
      <c r="P7" s="11" t="s">
        <v>312</v>
      </c>
      <c r="Q7" s="11" t="s">
        <v>312</v>
      </c>
      <c r="R7" s="11" t="s">
        <v>312</v>
      </c>
      <c r="S7" s="11" t="s">
        <v>312</v>
      </c>
      <c r="T7" s="11" t="s">
        <v>312</v>
      </c>
      <c r="U7" s="11" t="s">
        <v>312</v>
      </c>
      <c r="V7" s="12" t="s">
        <v>194</v>
      </c>
      <c r="W7" s="12" t="s">
        <v>194</v>
      </c>
      <c r="X7" s="163" t="s">
        <v>312</v>
      </c>
      <c r="Y7" s="78" t="s">
        <v>180</v>
      </c>
      <c r="AA7" s="103"/>
    </row>
    <row r="8" spans="1:27" ht="12.75">
      <c r="A8" s="142" t="s">
        <v>312</v>
      </c>
      <c r="B8" s="29" t="s">
        <v>8</v>
      </c>
      <c r="C8" s="2">
        <v>14.6</v>
      </c>
      <c r="D8" s="2">
        <v>13.5</v>
      </c>
      <c r="E8" s="2">
        <v>9.2</v>
      </c>
      <c r="F8" s="26">
        <v>8.5</v>
      </c>
      <c r="G8" s="148">
        <v>1362.16</v>
      </c>
      <c r="H8" s="72" t="s">
        <v>171</v>
      </c>
      <c r="I8" s="72" t="s">
        <v>348</v>
      </c>
      <c r="J8" s="11" t="s">
        <v>197</v>
      </c>
      <c r="K8" s="11" t="s">
        <v>169</v>
      </c>
      <c r="L8" s="11">
        <v>50</v>
      </c>
      <c r="M8" s="11">
        <v>4</v>
      </c>
      <c r="N8" s="11" t="s">
        <v>170</v>
      </c>
      <c r="O8" s="11" t="s">
        <v>178</v>
      </c>
      <c r="P8" s="11" t="s">
        <v>312</v>
      </c>
      <c r="Q8" s="11" t="s">
        <v>312</v>
      </c>
      <c r="R8" s="11" t="s">
        <v>312</v>
      </c>
      <c r="S8" s="11" t="s">
        <v>312</v>
      </c>
      <c r="T8" s="11" t="s">
        <v>312</v>
      </c>
      <c r="U8" s="11" t="s">
        <v>312</v>
      </c>
      <c r="V8" s="12" t="s">
        <v>194</v>
      </c>
      <c r="W8" s="12" t="s">
        <v>194</v>
      </c>
      <c r="X8" s="163" t="s">
        <v>312</v>
      </c>
      <c r="Y8" s="78" t="s">
        <v>180</v>
      </c>
      <c r="AA8" s="103"/>
    </row>
    <row r="9" spans="1:27" ht="12.75" collapsed="1">
      <c r="A9" s="142" t="s">
        <v>312</v>
      </c>
      <c r="B9" s="29" t="s">
        <v>9</v>
      </c>
      <c r="C9" s="2">
        <v>18</v>
      </c>
      <c r="D9" s="2">
        <v>17</v>
      </c>
      <c r="E9" s="2">
        <v>12.2</v>
      </c>
      <c r="F9" s="26">
        <v>11.5</v>
      </c>
      <c r="G9" s="148">
        <v>1388.58</v>
      </c>
      <c r="H9" s="72" t="s">
        <v>171</v>
      </c>
      <c r="I9" s="72" t="s">
        <v>348</v>
      </c>
      <c r="J9" s="11" t="s">
        <v>197</v>
      </c>
      <c r="K9" s="11" t="s">
        <v>169</v>
      </c>
      <c r="L9" s="11">
        <v>50</v>
      </c>
      <c r="M9" s="11">
        <v>4</v>
      </c>
      <c r="N9" s="11" t="s">
        <v>170</v>
      </c>
      <c r="O9" s="11" t="s">
        <v>178</v>
      </c>
      <c r="P9" s="11" t="s">
        <v>312</v>
      </c>
      <c r="Q9" s="11" t="s">
        <v>312</v>
      </c>
      <c r="R9" s="11" t="s">
        <v>312</v>
      </c>
      <c r="S9" s="11" t="s">
        <v>312</v>
      </c>
      <c r="T9" s="11" t="s">
        <v>312</v>
      </c>
      <c r="U9" s="11" t="s">
        <v>312</v>
      </c>
      <c r="V9" s="12" t="s">
        <v>194</v>
      </c>
      <c r="W9" s="12" t="s">
        <v>194</v>
      </c>
      <c r="X9" s="163" t="s">
        <v>312</v>
      </c>
      <c r="Y9" s="78" t="s">
        <v>180</v>
      </c>
      <c r="AA9" s="103"/>
    </row>
    <row r="10" spans="1:27" ht="12.75" hidden="1" outlineLevel="1">
      <c r="A10" s="142" t="s">
        <v>312</v>
      </c>
      <c r="B10" s="161" t="s">
        <v>412</v>
      </c>
      <c r="C10" s="2"/>
      <c r="D10" s="2"/>
      <c r="E10" s="2"/>
      <c r="F10" s="26"/>
      <c r="G10" s="149">
        <v>1388.58</v>
      </c>
      <c r="H10" s="72" t="s">
        <v>171</v>
      </c>
      <c r="I10" s="72" t="s">
        <v>348</v>
      </c>
      <c r="J10" s="11" t="s">
        <v>197</v>
      </c>
      <c r="K10" s="11" t="s">
        <v>169</v>
      </c>
      <c r="L10" s="11">
        <v>50</v>
      </c>
      <c r="M10" s="11">
        <v>4</v>
      </c>
      <c r="N10" s="11" t="s">
        <v>173</v>
      </c>
      <c r="O10" s="11" t="s">
        <v>178</v>
      </c>
      <c r="P10" s="11" t="s">
        <v>312</v>
      </c>
      <c r="Q10" s="11" t="s">
        <v>312</v>
      </c>
      <c r="R10" s="11" t="s">
        <v>312</v>
      </c>
      <c r="S10" s="11" t="s">
        <v>312</v>
      </c>
      <c r="T10" s="11" t="s">
        <v>312</v>
      </c>
      <c r="U10" s="11" t="s">
        <v>312</v>
      </c>
      <c r="V10" s="12" t="s">
        <v>312</v>
      </c>
      <c r="W10" s="12" t="s">
        <v>194</v>
      </c>
      <c r="X10" s="163" t="s">
        <v>312</v>
      </c>
      <c r="Y10" s="78" t="s">
        <v>180</v>
      </c>
      <c r="AA10" s="103"/>
    </row>
    <row r="11" spans="1:27" ht="12.75" collapsed="1">
      <c r="A11" s="142" t="s">
        <v>312</v>
      </c>
      <c r="B11" s="29" t="s">
        <v>10</v>
      </c>
      <c r="C11" s="2">
        <v>22</v>
      </c>
      <c r="D11" s="2">
        <v>20</v>
      </c>
      <c r="E11" s="2">
        <v>14.5</v>
      </c>
      <c r="F11" s="26">
        <v>13.5</v>
      </c>
      <c r="G11" s="148">
        <v>1464.53</v>
      </c>
      <c r="H11" s="72" t="s">
        <v>171</v>
      </c>
      <c r="I11" s="72" t="s">
        <v>348</v>
      </c>
      <c r="J11" s="11" t="s">
        <v>197</v>
      </c>
      <c r="K11" s="11" t="s">
        <v>169</v>
      </c>
      <c r="L11" s="11">
        <v>50</v>
      </c>
      <c r="M11" s="11">
        <v>4</v>
      </c>
      <c r="N11" s="11" t="s">
        <v>170</v>
      </c>
      <c r="O11" s="11" t="s">
        <v>178</v>
      </c>
      <c r="P11" s="11" t="s">
        <v>312</v>
      </c>
      <c r="Q11" s="11" t="s">
        <v>312</v>
      </c>
      <c r="R11" s="11" t="s">
        <v>312</v>
      </c>
      <c r="S11" s="11" t="s">
        <v>312</v>
      </c>
      <c r="T11" s="11" t="s">
        <v>312</v>
      </c>
      <c r="U11" s="11" t="s">
        <v>312</v>
      </c>
      <c r="V11" s="12" t="s">
        <v>194</v>
      </c>
      <c r="W11" s="12" t="s">
        <v>194</v>
      </c>
      <c r="X11" s="163" t="s">
        <v>312</v>
      </c>
      <c r="Y11" s="78" t="s">
        <v>180</v>
      </c>
      <c r="AA11" s="103"/>
    </row>
    <row r="12" spans="1:27" ht="12.75" hidden="1" outlineLevel="1">
      <c r="A12" s="142" t="s">
        <v>312</v>
      </c>
      <c r="B12" s="161" t="s">
        <v>413</v>
      </c>
      <c r="C12" s="2"/>
      <c r="D12" s="2"/>
      <c r="E12" s="2"/>
      <c r="F12" s="26"/>
      <c r="G12" s="149">
        <v>1464.53</v>
      </c>
      <c r="H12" s="72" t="s">
        <v>171</v>
      </c>
      <c r="I12" s="72" t="s">
        <v>348</v>
      </c>
      <c r="J12" s="11" t="s">
        <v>197</v>
      </c>
      <c r="K12" s="11" t="s">
        <v>169</v>
      </c>
      <c r="L12" s="11">
        <v>50</v>
      </c>
      <c r="M12" s="11">
        <v>4</v>
      </c>
      <c r="N12" s="11" t="s">
        <v>173</v>
      </c>
      <c r="O12" s="11" t="s">
        <v>178</v>
      </c>
      <c r="P12" s="11" t="s">
        <v>312</v>
      </c>
      <c r="Q12" s="11" t="s">
        <v>312</v>
      </c>
      <c r="R12" s="11" t="s">
        <v>312</v>
      </c>
      <c r="S12" s="11" t="s">
        <v>312</v>
      </c>
      <c r="T12" s="11" t="s">
        <v>312</v>
      </c>
      <c r="U12" s="11" t="s">
        <v>312</v>
      </c>
      <c r="V12" s="12" t="s">
        <v>312</v>
      </c>
      <c r="W12" s="12" t="s">
        <v>194</v>
      </c>
      <c r="X12" s="163" t="s">
        <v>312</v>
      </c>
      <c r="Y12" s="78" t="s">
        <v>180</v>
      </c>
      <c r="AA12" s="103"/>
    </row>
    <row r="13" spans="1:27" ht="12.75" hidden="1" outlineLevel="1">
      <c r="A13" s="142" t="s">
        <v>312</v>
      </c>
      <c r="B13" s="161" t="s">
        <v>414</v>
      </c>
      <c r="C13" s="2"/>
      <c r="D13" s="2"/>
      <c r="E13" s="2"/>
      <c r="F13" s="26"/>
      <c r="G13" s="149">
        <v>1464.53</v>
      </c>
      <c r="H13" s="72" t="s">
        <v>171</v>
      </c>
      <c r="I13" s="72" t="s">
        <v>348</v>
      </c>
      <c r="J13" s="11" t="s">
        <v>197</v>
      </c>
      <c r="K13" s="11" t="s">
        <v>169</v>
      </c>
      <c r="L13" s="11">
        <v>50</v>
      </c>
      <c r="M13" s="11">
        <v>4</v>
      </c>
      <c r="N13" s="11" t="s">
        <v>173</v>
      </c>
      <c r="O13" s="11" t="s">
        <v>178</v>
      </c>
      <c r="P13" s="11" t="s">
        <v>312</v>
      </c>
      <c r="Q13" s="11" t="s">
        <v>312</v>
      </c>
      <c r="R13" s="11" t="s">
        <v>312</v>
      </c>
      <c r="S13" s="11" t="s">
        <v>312</v>
      </c>
      <c r="T13" s="11" t="s">
        <v>312</v>
      </c>
      <c r="U13" s="11" t="s">
        <v>312</v>
      </c>
      <c r="V13" s="12" t="s">
        <v>312</v>
      </c>
      <c r="W13" s="12" t="s">
        <v>194</v>
      </c>
      <c r="X13" s="163" t="s">
        <v>312</v>
      </c>
      <c r="Y13" s="78"/>
      <c r="AA13" s="103"/>
    </row>
    <row r="14" spans="1:27" ht="12.75" hidden="1" outlineLevel="1">
      <c r="A14" s="142" t="s">
        <v>312</v>
      </c>
      <c r="B14" s="161" t="s">
        <v>415</v>
      </c>
      <c r="C14" s="2"/>
      <c r="D14" s="2"/>
      <c r="E14" s="2"/>
      <c r="F14" s="26"/>
      <c r="G14" s="149">
        <v>1464.53</v>
      </c>
      <c r="H14" s="72" t="s">
        <v>171</v>
      </c>
      <c r="I14" s="72" t="s">
        <v>348</v>
      </c>
      <c r="J14" s="11" t="s">
        <v>197</v>
      </c>
      <c r="K14" s="11" t="s">
        <v>169</v>
      </c>
      <c r="L14" s="11">
        <v>50</v>
      </c>
      <c r="M14" s="11">
        <v>4</v>
      </c>
      <c r="N14" s="11" t="s">
        <v>173</v>
      </c>
      <c r="O14" s="11" t="s">
        <v>178</v>
      </c>
      <c r="P14" s="11" t="s">
        <v>312</v>
      </c>
      <c r="Q14" s="11" t="s">
        <v>312</v>
      </c>
      <c r="R14" s="11" t="s">
        <v>312</v>
      </c>
      <c r="S14" s="11" t="s">
        <v>312</v>
      </c>
      <c r="T14" s="11" t="s">
        <v>312</v>
      </c>
      <c r="U14" s="11" t="s">
        <v>312</v>
      </c>
      <c r="V14" s="12" t="s">
        <v>312</v>
      </c>
      <c r="W14" s="12" t="s">
        <v>194</v>
      </c>
      <c r="X14" s="163" t="s">
        <v>312</v>
      </c>
      <c r="Y14" s="78"/>
      <c r="AA14" s="103"/>
    </row>
    <row r="15" spans="1:27" ht="12.75" hidden="1" outlineLevel="1">
      <c r="A15" s="142" t="s">
        <v>312</v>
      </c>
      <c r="B15" s="161" t="s">
        <v>416</v>
      </c>
      <c r="C15" s="2"/>
      <c r="D15" s="2"/>
      <c r="E15" s="2"/>
      <c r="F15" s="26"/>
      <c r="G15" s="149">
        <v>1464.53</v>
      </c>
      <c r="H15" s="72" t="s">
        <v>171</v>
      </c>
      <c r="I15" s="72" t="s">
        <v>348</v>
      </c>
      <c r="J15" s="11" t="s">
        <v>197</v>
      </c>
      <c r="K15" s="11" t="s">
        <v>169</v>
      </c>
      <c r="L15" s="11">
        <v>50</v>
      </c>
      <c r="M15" s="11">
        <v>4</v>
      </c>
      <c r="N15" s="11" t="s">
        <v>174</v>
      </c>
      <c r="O15" s="11" t="s">
        <v>178</v>
      </c>
      <c r="P15" s="11" t="s">
        <v>312</v>
      </c>
      <c r="Q15" s="11" t="s">
        <v>312</v>
      </c>
      <c r="R15" s="11" t="s">
        <v>312</v>
      </c>
      <c r="S15" s="11" t="s">
        <v>312</v>
      </c>
      <c r="T15" s="11" t="s">
        <v>312</v>
      </c>
      <c r="U15" s="11" t="s">
        <v>312</v>
      </c>
      <c r="V15" s="12" t="s">
        <v>194</v>
      </c>
      <c r="W15" s="12" t="s">
        <v>312</v>
      </c>
      <c r="X15" s="163" t="s">
        <v>312</v>
      </c>
      <c r="Y15" s="78" t="s">
        <v>180</v>
      </c>
      <c r="AA15" s="103"/>
    </row>
    <row r="16" spans="1:27" s="35" customFormat="1" ht="12.75">
      <c r="A16" s="142" t="s">
        <v>312</v>
      </c>
      <c r="B16" s="30" t="s">
        <v>11</v>
      </c>
      <c r="C16" s="4">
        <v>26.5</v>
      </c>
      <c r="D16" s="4">
        <v>25</v>
      </c>
      <c r="E16" s="4">
        <v>17.5</v>
      </c>
      <c r="F16" s="28">
        <v>16.5</v>
      </c>
      <c r="G16" s="148">
        <v>1608.18</v>
      </c>
      <c r="H16" s="106" t="s">
        <v>171</v>
      </c>
      <c r="I16" s="72" t="s">
        <v>348</v>
      </c>
      <c r="J16" s="33" t="s">
        <v>197</v>
      </c>
      <c r="K16" s="33" t="s">
        <v>169</v>
      </c>
      <c r="L16" s="33">
        <v>50</v>
      </c>
      <c r="M16" s="33">
        <v>4</v>
      </c>
      <c r="N16" s="33" t="s">
        <v>170</v>
      </c>
      <c r="O16" s="33" t="s">
        <v>178</v>
      </c>
      <c r="P16" s="11" t="s">
        <v>312</v>
      </c>
      <c r="Q16" s="11" t="s">
        <v>312</v>
      </c>
      <c r="R16" s="11" t="s">
        <v>312</v>
      </c>
      <c r="S16" s="11" t="s">
        <v>312</v>
      </c>
      <c r="T16" s="11" t="s">
        <v>312</v>
      </c>
      <c r="U16" s="11" t="s">
        <v>312</v>
      </c>
      <c r="V16" s="34" t="s">
        <v>194</v>
      </c>
      <c r="W16" s="34" t="s">
        <v>194</v>
      </c>
      <c r="X16" s="163" t="s">
        <v>312</v>
      </c>
      <c r="Y16" s="79" t="s">
        <v>180</v>
      </c>
      <c r="AA16" s="105"/>
    </row>
    <row r="17" spans="1:27" s="35" customFormat="1" ht="13.5" collapsed="1" thickBot="1">
      <c r="A17" s="230" t="s">
        <v>312</v>
      </c>
      <c r="B17" s="137" t="s">
        <v>12</v>
      </c>
      <c r="C17" s="111">
        <v>33</v>
      </c>
      <c r="D17" s="111">
        <v>30</v>
      </c>
      <c r="E17" s="111">
        <v>20.6</v>
      </c>
      <c r="F17" s="197">
        <v>19</v>
      </c>
      <c r="G17" s="219">
        <v>1732.01</v>
      </c>
      <c r="H17" s="199" t="s">
        <v>171</v>
      </c>
      <c r="I17" s="83" t="s">
        <v>348</v>
      </c>
      <c r="J17" s="200" t="s">
        <v>197</v>
      </c>
      <c r="K17" s="200" t="s">
        <v>169</v>
      </c>
      <c r="L17" s="200">
        <v>50</v>
      </c>
      <c r="M17" s="200">
        <v>4</v>
      </c>
      <c r="N17" s="200" t="s">
        <v>170</v>
      </c>
      <c r="O17" s="200" t="s">
        <v>178</v>
      </c>
      <c r="P17" s="68" t="s">
        <v>312</v>
      </c>
      <c r="Q17" s="68" t="s">
        <v>312</v>
      </c>
      <c r="R17" s="68" t="s">
        <v>312</v>
      </c>
      <c r="S17" s="68" t="s">
        <v>312</v>
      </c>
      <c r="T17" s="68" t="s">
        <v>312</v>
      </c>
      <c r="U17" s="68" t="s">
        <v>312</v>
      </c>
      <c r="V17" s="231" t="s">
        <v>194</v>
      </c>
      <c r="W17" s="231" t="s">
        <v>194</v>
      </c>
      <c r="X17" s="235" t="s">
        <v>312</v>
      </c>
      <c r="Y17" s="232" t="s">
        <v>180</v>
      </c>
      <c r="AA17" s="105"/>
    </row>
    <row r="18" spans="1:27" s="35" customFormat="1" ht="12.75" hidden="1" outlineLevel="1">
      <c r="A18" s="142" t="s">
        <v>312</v>
      </c>
      <c r="B18" s="139" t="s">
        <v>417</v>
      </c>
      <c r="C18" s="4"/>
      <c r="D18" s="4"/>
      <c r="E18" s="4"/>
      <c r="F18" s="28"/>
      <c r="G18" s="149">
        <v>1732.01</v>
      </c>
      <c r="H18" s="106" t="s">
        <v>171</v>
      </c>
      <c r="I18" s="11" t="s">
        <v>348</v>
      </c>
      <c r="J18" s="33" t="s">
        <v>197</v>
      </c>
      <c r="K18" s="33" t="s">
        <v>169</v>
      </c>
      <c r="L18" s="33">
        <v>50</v>
      </c>
      <c r="M18" s="33">
        <v>4</v>
      </c>
      <c r="N18" s="33" t="s">
        <v>173</v>
      </c>
      <c r="O18" s="33" t="s">
        <v>178</v>
      </c>
      <c r="P18" s="11" t="s">
        <v>312</v>
      </c>
      <c r="Q18" s="11" t="s">
        <v>312</v>
      </c>
      <c r="R18" s="11" t="s">
        <v>312</v>
      </c>
      <c r="S18" s="11" t="s">
        <v>312</v>
      </c>
      <c r="T18" s="11" t="s">
        <v>312</v>
      </c>
      <c r="U18" s="11" t="s">
        <v>312</v>
      </c>
      <c r="V18" s="34" t="s">
        <v>312</v>
      </c>
      <c r="W18" s="34" t="s">
        <v>194</v>
      </c>
      <c r="X18" s="236" t="s">
        <v>312</v>
      </c>
      <c r="Y18" s="79" t="s">
        <v>180</v>
      </c>
      <c r="AA18" s="105"/>
    </row>
    <row r="19" spans="1:27" s="35" customFormat="1" ht="13.5" hidden="1" outlineLevel="1" thickBot="1">
      <c r="A19" s="229" t="s">
        <v>312</v>
      </c>
      <c r="B19" s="234" t="s">
        <v>418</v>
      </c>
      <c r="C19" s="23"/>
      <c r="D19" s="23"/>
      <c r="E19" s="23"/>
      <c r="F19" s="55"/>
      <c r="G19" s="171">
        <v>1732.01</v>
      </c>
      <c r="H19" s="109" t="s">
        <v>171</v>
      </c>
      <c r="I19" s="53" t="s">
        <v>348</v>
      </c>
      <c r="J19" s="53" t="s">
        <v>197</v>
      </c>
      <c r="K19" s="53" t="s">
        <v>169</v>
      </c>
      <c r="L19" s="53">
        <v>50</v>
      </c>
      <c r="M19" s="53">
        <v>4</v>
      </c>
      <c r="N19" s="53" t="s">
        <v>174</v>
      </c>
      <c r="O19" s="53" t="s">
        <v>178</v>
      </c>
      <c r="P19" s="53" t="s">
        <v>312</v>
      </c>
      <c r="Q19" s="53" t="s">
        <v>312</v>
      </c>
      <c r="R19" s="53" t="s">
        <v>312</v>
      </c>
      <c r="S19" s="53" t="s">
        <v>312</v>
      </c>
      <c r="T19" s="53" t="s">
        <v>312</v>
      </c>
      <c r="U19" s="53" t="s">
        <v>312</v>
      </c>
      <c r="V19" s="54" t="s">
        <v>194</v>
      </c>
      <c r="W19" s="54" t="s">
        <v>312</v>
      </c>
      <c r="X19" s="237" t="s">
        <v>312</v>
      </c>
      <c r="Y19" s="204" t="s">
        <v>180</v>
      </c>
      <c r="AA19" s="105"/>
    </row>
    <row r="20" spans="1:27" s="35" customFormat="1" ht="12.75" collapsed="1">
      <c r="A20" s="141" t="s">
        <v>312</v>
      </c>
      <c r="B20" s="22" t="s">
        <v>13</v>
      </c>
      <c r="C20" s="22">
        <v>39</v>
      </c>
      <c r="D20" s="22">
        <v>35</v>
      </c>
      <c r="E20" s="22">
        <v>26</v>
      </c>
      <c r="F20" s="22">
        <v>23.5</v>
      </c>
      <c r="G20" s="241">
        <v>1976.37</v>
      </c>
      <c r="H20" s="58" t="s">
        <v>171</v>
      </c>
      <c r="I20" s="58" t="s">
        <v>348</v>
      </c>
      <c r="J20" s="58" t="s">
        <v>197</v>
      </c>
      <c r="K20" s="58" t="s">
        <v>169</v>
      </c>
      <c r="L20" s="58">
        <v>50</v>
      </c>
      <c r="M20" s="58">
        <v>4</v>
      </c>
      <c r="N20" s="58" t="s">
        <v>170</v>
      </c>
      <c r="O20" s="58" t="s">
        <v>178</v>
      </c>
      <c r="P20" s="58" t="s">
        <v>312</v>
      </c>
      <c r="Q20" s="58" t="s">
        <v>312</v>
      </c>
      <c r="R20" s="58" t="s">
        <v>312</v>
      </c>
      <c r="S20" s="58" t="s">
        <v>312</v>
      </c>
      <c r="T20" s="58" t="s">
        <v>312</v>
      </c>
      <c r="U20" s="58" t="s">
        <v>312</v>
      </c>
      <c r="V20" s="59" t="s">
        <v>194</v>
      </c>
      <c r="W20" s="59" t="s">
        <v>194</v>
      </c>
      <c r="X20" s="238" t="s">
        <v>312</v>
      </c>
      <c r="Y20" s="240" t="s">
        <v>180</v>
      </c>
      <c r="AA20" s="105"/>
    </row>
    <row r="21" spans="1:27" s="35" customFormat="1" ht="12.75" hidden="1" outlineLevel="1">
      <c r="A21" s="142" t="s">
        <v>312</v>
      </c>
      <c r="B21" s="161" t="s">
        <v>419</v>
      </c>
      <c r="C21" s="73"/>
      <c r="D21" s="73"/>
      <c r="E21" s="73"/>
      <c r="F21" s="76"/>
      <c r="G21" s="149">
        <v>1976.37</v>
      </c>
      <c r="H21" s="51" t="s">
        <v>171</v>
      </c>
      <c r="I21" s="106" t="s">
        <v>348</v>
      </c>
      <c r="J21" s="33" t="s">
        <v>197</v>
      </c>
      <c r="K21" s="33" t="s">
        <v>169</v>
      </c>
      <c r="L21" s="33">
        <v>50</v>
      </c>
      <c r="M21" s="33">
        <v>4</v>
      </c>
      <c r="N21" s="33" t="s">
        <v>173</v>
      </c>
      <c r="O21" s="33" t="s">
        <v>178</v>
      </c>
      <c r="P21" s="74" t="s">
        <v>312</v>
      </c>
      <c r="Q21" s="74" t="s">
        <v>312</v>
      </c>
      <c r="R21" s="74" t="s">
        <v>312</v>
      </c>
      <c r="S21" s="74" t="s">
        <v>312</v>
      </c>
      <c r="T21" s="74" t="s">
        <v>312</v>
      </c>
      <c r="U21" s="74" t="s">
        <v>312</v>
      </c>
      <c r="V21" s="75" t="s">
        <v>312</v>
      </c>
      <c r="W21" s="75" t="s">
        <v>194</v>
      </c>
      <c r="X21" s="202" t="s">
        <v>312</v>
      </c>
      <c r="Y21" s="203"/>
      <c r="AA21" s="105"/>
    </row>
    <row r="22" spans="1:27" s="35" customFormat="1" ht="12.75">
      <c r="A22" s="142" t="s">
        <v>312</v>
      </c>
      <c r="B22" s="30" t="s">
        <v>14</v>
      </c>
      <c r="C22" s="4">
        <v>48</v>
      </c>
      <c r="D22" s="4">
        <v>42.5</v>
      </c>
      <c r="E22" s="4">
        <v>31.6</v>
      </c>
      <c r="F22" s="52">
        <v>28</v>
      </c>
      <c r="G22" s="148">
        <v>2052.32</v>
      </c>
      <c r="H22" s="51" t="s">
        <v>171</v>
      </c>
      <c r="I22" s="106" t="s">
        <v>348</v>
      </c>
      <c r="J22" s="33" t="s">
        <v>197</v>
      </c>
      <c r="K22" s="33" t="s">
        <v>169</v>
      </c>
      <c r="L22" s="33">
        <v>50</v>
      </c>
      <c r="M22" s="33">
        <v>4</v>
      </c>
      <c r="N22" s="33" t="s">
        <v>170</v>
      </c>
      <c r="O22" s="33" t="s">
        <v>178</v>
      </c>
      <c r="P22" s="74" t="s">
        <v>312</v>
      </c>
      <c r="Q22" s="74" t="s">
        <v>312</v>
      </c>
      <c r="R22" s="74" t="s">
        <v>312</v>
      </c>
      <c r="S22" s="74" t="s">
        <v>312</v>
      </c>
      <c r="T22" s="74" t="s">
        <v>312</v>
      </c>
      <c r="U22" s="74" t="s">
        <v>312</v>
      </c>
      <c r="V22" s="34" t="s">
        <v>194</v>
      </c>
      <c r="W22" s="34" t="s">
        <v>194</v>
      </c>
      <c r="X22" s="202" t="s">
        <v>312</v>
      </c>
      <c r="Y22" s="79" t="s">
        <v>180</v>
      </c>
      <c r="AA22" s="105"/>
    </row>
    <row r="23" spans="1:27" s="35" customFormat="1" ht="12.75" outlineLevel="1">
      <c r="A23" s="142" t="s">
        <v>312</v>
      </c>
      <c r="B23" s="161" t="s">
        <v>421</v>
      </c>
      <c r="C23" s="4"/>
      <c r="D23" s="4"/>
      <c r="E23" s="4"/>
      <c r="F23" s="52"/>
      <c r="G23" s="149">
        <v>2052.32</v>
      </c>
      <c r="H23" s="51" t="s">
        <v>171</v>
      </c>
      <c r="I23" s="106" t="s">
        <v>348</v>
      </c>
      <c r="J23" s="33" t="s">
        <v>197</v>
      </c>
      <c r="K23" s="33" t="s">
        <v>169</v>
      </c>
      <c r="L23" s="33">
        <v>50</v>
      </c>
      <c r="M23" s="33">
        <v>4</v>
      </c>
      <c r="N23" s="33" t="s">
        <v>173</v>
      </c>
      <c r="O23" s="33" t="s">
        <v>178</v>
      </c>
      <c r="P23" s="74" t="s">
        <v>312</v>
      </c>
      <c r="Q23" s="74" t="s">
        <v>312</v>
      </c>
      <c r="R23" s="74" t="s">
        <v>312</v>
      </c>
      <c r="S23" s="74" t="s">
        <v>312</v>
      </c>
      <c r="T23" s="74" t="s">
        <v>312</v>
      </c>
      <c r="U23" s="74" t="s">
        <v>312</v>
      </c>
      <c r="V23" s="34" t="s">
        <v>312</v>
      </c>
      <c r="W23" s="34" t="s">
        <v>194</v>
      </c>
      <c r="X23" s="202" t="s">
        <v>312</v>
      </c>
      <c r="Y23" s="79"/>
      <c r="AA23" s="105"/>
    </row>
    <row r="24" spans="1:27" s="35" customFormat="1" ht="12.75" outlineLevel="1">
      <c r="A24" s="142" t="s">
        <v>312</v>
      </c>
      <c r="B24" s="161" t="s">
        <v>422</v>
      </c>
      <c r="C24" s="4"/>
      <c r="D24" s="4"/>
      <c r="E24" s="4"/>
      <c r="F24" s="52"/>
      <c r="G24" s="149">
        <v>2052.32</v>
      </c>
      <c r="H24" s="51" t="s">
        <v>171</v>
      </c>
      <c r="I24" s="106" t="s">
        <v>348</v>
      </c>
      <c r="J24" s="33" t="s">
        <v>197</v>
      </c>
      <c r="K24" s="33" t="s">
        <v>169</v>
      </c>
      <c r="L24" s="33">
        <v>50</v>
      </c>
      <c r="M24" s="33">
        <v>4</v>
      </c>
      <c r="N24" s="33" t="s">
        <v>173</v>
      </c>
      <c r="O24" s="33" t="s">
        <v>178</v>
      </c>
      <c r="P24" s="74" t="s">
        <v>312</v>
      </c>
      <c r="Q24" s="74" t="s">
        <v>312</v>
      </c>
      <c r="R24" s="74" t="s">
        <v>312</v>
      </c>
      <c r="S24" s="74" t="s">
        <v>312</v>
      </c>
      <c r="T24" s="74" t="s">
        <v>312</v>
      </c>
      <c r="U24" s="74" t="s">
        <v>312</v>
      </c>
      <c r="V24" s="34" t="s">
        <v>312</v>
      </c>
      <c r="W24" s="34" t="s">
        <v>194</v>
      </c>
      <c r="X24" s="202" t="s">
        <v>312</v>
      </c>
      <c r="Y24" s="79"/>
      <c r="AA24" s="105"/>
    </row>
    <row r="25" spans="1:27" s="35" customFormat="1" ht="12.75" outlineLevel="1">
      <c r="A25" s="142" t="s">
        <v>312</v>
      </c>
      <c r="B25" s="161" t="s">
        <v>423</v>
      </c>
      <c r="C25" s="4"/>
      <c r="D25" s="4"/>
      <c r="E25" s="4"/>
      <c r="F25" s="52"/>
      <c r="G25" s="149">
        <v>2052.32</v>
      </c>
      <c r="H25" s="51" t="s">
        <v>171</v>
      </c>
      <c r="I25" s="106" t="s">
        <v>348</v>
      </c>
      <c r="J25" s="33" t="s">
        <v>197</v>
      </c>
      <c r="K25" s="33" t="s">
        <v>169</v>
      </c>
      <c r="L25" s="33">
        <v>50</v>
      </c>
      <c r="M25" s="33">
        <v>4</v>
      </c>
      <c r="N25" s="33" t="s">
        <v>174</v>
      </c>
      <c r="O25" s="33" t="s">
        <v>178</v>
      </c>
      <c r="P25" s="74" t="s">
        <v>312</v>
      </c>
      <c r="Q25" s="74" t="s">
        <v>312</v>
      </c>
      <c r="R25" s="74" t="s">
        <v>312</v>
      </c>
      <c r="S25" s="74" t="s">
        <v>312</v>
      </c>
      <c r="T25" s="74" t="s">
        <v>312</v>
      </c>
      <c r="U25" s="74" t="s">
        <v>312</v>
      </c>
      <c r="V25" s="34" t="s">
        <v>194</v>
      </c>
      <c r="W25" s="34" t="s">
        <v>312</v>
      </c>
      <c r="X25" s="202" t="s">
        <v>312</v>
      </c>
      <c r="Y25" s="79"/>
      <c r="AA25" s="105"/>
    </row>
    <row r="26" spans="1:27" s="35" customFormat="1" ht="12.75" collapsed="1">
      <c r="A26" s="142" t="s">
        <v>312</v>
      </c>
      <c r="B26" s="30" t="s">
        <v>15</v>
      </c>
      <c r="C26" s="4">
        <v>56</v>
      </c>
      <c r="D26" s="4">
        <v>50</v>
      </c>
      <c r="E26" s="4">
        <v>37</v>
      </c>
      <c r="F26" s="52">
        <v>33</v>
      </c>
      <c r="G26" s="148">
        <v>2314.85</v>
      </c>
      <c r="H26" s="51" t="s">
        <v>171</v>
      </c>
      <c r="I26" s="106" t="s">
        <v>348</v>
      </c>
      <c r="J26" s="33" t="s">
        <v>197</v>
      </c>
      <c r="K26" s="33" t="s">
        <v>169</v>
      </c>
      <c r="L26" s="33">
        <v>50</v>
      </c>
      <c r="M26" s="33">
        <v>4</v>
      </c>
      <c r="N26" s="33" t="s">
        <v>170</v>
      </c>
      <c r="O26" s="33" t="s">
        <v>178</v>
      </c>
      <c r="P26" s="74" t="s">
        <v>312</v>
      </c>
      <c r="Q26" s="74" t="s">
        <v>312</v>
      </c>
      <c r="R26" s="74" t="s">
        <v>312</v>
      </c>
      <c r="S26" s="74" t="s">
        <v>312</v>
      </c>
      <c r="T26" s="74" t="s">
        <v>312</v>
      </c>
      <c r="U26" s="74" t="s">
        <v>312</v>
      </c>
      <c r="V26" s="34" t="s">
        <v>194</v>
      </c>
      <c r="W26" s="34" t="s">
        <v>194</v>
      </c>
      <c r="X26" s="202" t="s">
        <v>312</v>
      </c>
      <c r="Y26" s="79" t="s">
        <v>180</v>
      </c>
      <c r="AA26" s="105"/>
    </row>
    <row r="27" spans="1:27" s="35" customFormat="1" ht="12.75" hidden="1" outlineLevel="1">
      <c r="A27" s="142" t="s">
        <v>312</v>
      </c>
      <c r="B27" s="161" t="s">
        <v>424</v>
      </c>
      <c r="C27" s="4"/>
      <c r="D27" s="4"/>
      <c r="E27" s="4"/>
      <c r="F27" s="52"/>
      <c r="G27" s="149">
        <v>2314.85</v>
      </c>
      <c r="H27" s="51" t="s">
        <v>171</v>
      </c>
      <c r="I27" s="106" t="s">
        <v>348</v>
      </c>
      <c r="J27" s="33" t="s">
        <v>197</v>
      </c>
      <c r="K27" s="33" t="s">
        <v>169</v>
      </c>
      <c r="L27" s="33">
        <v>50</v>
      </c>
      <c r="M27" s="33">
        <v>4</v>
      </c>
      <c r="N27" s="33" t="s">
        <v>174</v>
      </c>
      <c r="O27" s="33" t="s">
        <v>178</v>
      </c>
      <c r="P27" s="74" t="s">
        <v>312</v>
      </c>
      <c r="Q27" s="74" t="s">
        <v>312</v>
      </c>
      <c r="R27" s="74" t="s">
        <v>312</v>
      </c>
      <c r="S27" s="74" t="s">
        <v>312</v>
      </c>
      <c r="T27" s="74" t="s">
        <v>312</v>
      </c>
      <c r="U27" s="74" t="s">
        <v>312</v>
      </c>
      <c r="V27" s="34" t="s">
        <v>194</v>
      </c>
      <c r="W27" s="34" t="s">
        <v>312</v>
      </c>
      <c r="X27" s="202" t="s">
        <v>312</v>
      </c>
      <c r="Y27" s="79" t="s">
        <v>180</v>
      </c>
      <c r="AA27" s="105"/>
    </row>
    <row r="28" spans="1:27" s="35" customFormat="1" ht="12.75" hidden="1" outlineLevel="1">
      <c r="A28" s="142" t="s">
        <v>312</v>
      </c>
      <c r="B28" s="162" t="s">
        <v>425</v>
      </c>
      <c r="C28" s="4"/>
      <c r="D28" s="4"/>
      <c r="E28" s="4"/>
      <c r="F28" s="52"/>
      <c r="G28" s="149">
        <v>2314.85</v>
      </c>
      <c r="H28" s="51" t="s">
        <v>171</v>
      </c>
      <c r="I28" s="106" t="s">
        <v>348</v>
      </c>
      <c r="J28" s="33" t="s">
        <v>197</v>
      </c>
      <c r="K28" s="33" t="s">
        <v>169</v>
      </c>
      <c r="L28" s="33">
        <v>50</v>
      </c>
      <c r="M28" s="33">
        <v>4</v>
      </c>
      <c r="N28" s="33" t="s">
        <v>173</v>
      </c>
      <c r="O28" s="33" t="s">
        <v>178</v>
      </c>
      <c r="P28" s="74" t="s">
        <v>312</v>
      </c>
      <c r="Q28" s="74" t="s">
        <v>312</v>
      </c>
      <c r="R28" s="74" t="s">
        <v>312</v>
      </c>
      <c r="S28" s="74" t="s">
        <v>312</v>
      </c>
      <c r="T28" s="74" t="s">
        <v>312</v>
      </c>
      <c r="U28" s="74" t="s">
        <v>312</v>
      </c>
      <c r="V28" s="34" t="s">
        <v>312</v>
      </c>
      <c r="W28" s="34" t="s">
        <v>194</v>
      </c>
      <c r="X28" s="202" t="s">
        <v>312</v>
      </c>
      <c r="Y28" s="79"/>
      <c r="AA28" s="105"/>
    </row>
    <row r="29" spans="1:27" s="35" customFormat="1" ht="12.75" collapsed="1">
      <c r="A29" s="142" t="s">
        <v>312</v>
      </c>
      <c r="B29" s="30" t="s">
        <v>16</v>
      </c>
      <c r="C29" s="4">
        <v>71</v>
      </c>
      <c r="D29" s="4">
        <v>63</v>
      </c>
      <c r="E29" s="4">
        <v>47</v>
      </c>
      <c r="F29" s="52">
        <v>42</v>
      </c>
      <c r="G29" s="148">
        <v>2476.66</v>
      </c>
      <c r="H29" s="51" t="s">
        <v>171</v>
      </c>
      <c r="I29" s="106" t="s">
        <v>348</v>
      </c>
      <c r="J29" s="33" t="s">
        <v>197</v>
      </c>
      <c r="K29" s="33" t="s">
        <v>169</v>
      </c>
      <c r="L29" s="33">
        <v>50</v>
      </c>
      <c r="M29" s="33">
        <v>4</v>
      </c>
      <c r="N29" s="33" t="s">
        <v>170</v>
      </c>
      <c r="O29" s="33" t="s">
        <v>178</v>
      </c>
      <c r="P29" s="74" t="s">
        <v>312</v>
      </c>
      <c r="Q29" s="74" t="s">
        <v>312</v>
      </c>
      <c r="R29" s="74" t="s">
        <v>312</v>
      </c>
      <c r="S29" s="74" t="s">
        <v>312</v>
      </c>
      <c r="T29" s="74" t="s">
        <v>312</v>
      </c>
      <c r="U29" s="74" t="s">
        <v>312</v>
      </c>
      <c r="V29" s="34" t="s">
        <v>194</v>
      </c>
      <c r="W29" s="34" t="s">
        <v>194</v>
      </c>
      <c r="X29" s="202" t="s">
        <v>312</v>
      </c>
      <c r="Y29" s="79" t="s">
        <v>180</v>
      </c>
      <c r="AA29" s="105"/>
    </row>
    <row r="30" spans="1:27" s="35" customFormat="1" ht="12.75" hidden="1" outlineLevel="1">
      <c r="A30" s="142" t="s">
        <v>312</v>
      </c>
      <c r="B30" s="162" t="s">
        <v>426</v>
      </c>
      <c r="C30" s="4"/>
      <c r="D30" s="4"/>
      <c r="E30" s="4"/>
      <c r="F30" s="52"/>
      <c r="G30" s="149">
        <v>2476.66</v>
      </c>
      <c r="H30" s="51" t="s">
        <v>171</v>
      </c>
      <c r="I30" s="106" t="s">
        <v>348</v>
      </c>
      <c r="J30" s="33" t="s">
        <v>197</v>
      </c>
      <c r="K30" s="33" t="s">
        <v>169</v>
      </c>
      <c r="L30" s="33">
        <v>50</v>
      </c>
      <c r="M30" s="33">
        <v>4</v>
      </c>
      <c r="N30" s="33" t="s">
        <v>174</v>
      </c>
      <c r="O30" s="33" t="s">
        <v>178</v>
      </c>
      <c r="P30" s="74" t="s">
        <v>312</v>
      </c>
      <c r="Q30" s="74" t="s">
        <v>312</v>
      </c>
      <c r="R30" s="74" t="s">
        <v>312</v>
      </c>
      <c r="S30" s="74" t="s">
        <v>312</v>
      </c>
      <c r="T30" s="74" t="s">
        <v>312</v>
      </c>
      <c r="U30" s="74" t="s">
        <v>312</v>
      </c>
      <c r="V30" s="34" t="s">
        <v>194</v>
      </c>
      <c r="W30" s="34" t="s">
        <v>312</v>
      </c>
      <c r="X30" s="202" t="s">
        <v>312</v>
      </c>
      <c r="Y30" s="79" t="s">
        <v>180</v>
      </c>
      <c r="AA30" s="105"/>
    </row>
    <row r="31" spans="1:27" s="35" customFormat="1" ht="12.75" hidden="1" outlineLevel="1">
      <c r="A31" s="142" t="s">
        <v>312</v>
      </c>
      <c r="B31" s="162" t="s">
        <v>427</v>
      </c>
      <c r="C31" s="4"/>
      <c r="D31" s="4"/>
      <c r="E31" s="4"/>
      <c r="F31" s="52"/>
      <c r="G31" s="149">
        <v>2476.66</v>
      </c>
      <c r="H31" s="51" t="s">
        <v>171</v>
      </c>
      <c r="I31" s="106" t="s">
        <v>348</v>
      </c>
      <c r="J31" s="33" t="s">
        <v>197</v>
      </c>
      <c r="K31" s="33" t="s">
        <v>169</v>
      </c>
      <c r="L31" s="33">
        <v>50</v>
      </c>
      <c r="M31" s="33">
        <v>4</v>
      </c>
      <c r="N31" s="33" t="s">
        <v>173</v>
      </c>
      <c r="O31" s="33" t="s">
        <v>178</v>
      </c>
      <c r="P31" s="74" t="s">
        <v>312</v>
      </c>
      <c r="Q31" s="74" t="s">
        <v>312</v>
      </c>
      <c r="R31" s="74" t="s">
        <v>312</v>
      </c>
      <c r="S31" s="74" t="s">
        <v>312</v>
      </c>
      <c r="T31" s="74" t="s">
        <v>312</v>
      </c>
      <c r="U31" s="74" t="s">
        <v>312</v>
      </c>
      <c r="V31" s="34" t="s">
        <v>312</v>
      </c>
      <c r="W31" s="34" t="s">
        <v>194</v>
      </c>
      <c r="X31" s="202" t="s">
        <v>312</v>
      </c>
      <c r="Y31" s="79"/>
      <c r="AA31" s="105"/>
    </row>
    <row r="32" spans="1:27" s="35" customFormat="1" ht="12.75" collapsed="1">
      <c r="A32" s="142" t="s">
        <v>312</v>
      </c>
      <c r="B32" s="30" t="s">
        <v>17</v>
      </c>
      <c r="C32" s="4">
        <v>83</v>
      </c>
      <c r="D32" s="4">
        <v>75</v>
      </c>
      <c r="E32" s="4">
        <v>53</v>
      </c>
      <c r="F32" s="52">
        <v>48</v>
      </c>
      <c r="G32" s="148">
        <v>2635.16</v>
      </c>
      <c r="H32" s="51" t="s">
        <v>171</v>
      </c>
      <c r="I32" s="106" t="s">
        <v>348</v>
      </c>
      <c r="J32" s="33" t="s">
        <v>197</v>
      </c>
      <c r="K32" s="33" t="s">
        <v>169</v>
      </c>
      <c r="L32" s="33">
        <v>50</v>
      </c>
      <c r="M32" s="33">
        <v>4</v>
      </c>
      <c r="N32" s="33" t="s">
        <v>170</v>
      </c>
      <c r="O32" s="33" t="s">
        <v>178</v>
      </c>
      <c r="P32" s="74" t="s">
        <v>312</v>
      </c>
      <c r="Q32" s="74" t="s">
        <v>312</v>
      </c>
      <c r="R32" s="74" t="s">
        <v>312</v>
      </c>
      <c r="S32" s="74" t="s">
        <v>312</v>
      </c>
      <c r="T32" s="74" t="s">
        <v>312</v>
      </c>
      <c r="U32" s="74" t="s">
        <v>312</v>
      </c>
      <c r="V32" s="34" t="s">
        <v>194</v>
      </c>
      <c r="W32" s="34" t="s">
        <v>194</v>
      </c>
      <c r="X32" s="202" t="s">
        <v>312</v>
      </c>
      <c r="Y32" s="79" t="s">
        <v>180</v>
      </c>
      <c r="AA32" s="105"/>
    </row>
    <row r="33" spans="1:27" s="35" customFormat="1" ht="12.75" hidden="1" outlineLevel="1">
      <c r="A33" s="142" t="s">
        <v>312</v>
      </c>
      <c r="B33" s="162" t="s">
        <v>428</v>
      </c>
      <c r="C33" s="4"/>
      <c r="D33" s="4"/>
      <c r="E33" s="4"/>
      <c r="F33" s="52"/>
      <c r="G33" s="149">
        <v>2635.16</v>
      </c>
      <c r="H33" s="51" t="s">
        <v>171</v>
      </c>
      <c r="I33" s="106" t="s">
        <v>348</v>
      </c>
      <c r="J33" s="33" t="s">
        <v>197</v>
      </c>
      <c r="K33" s="33" t="s">
        <v>169</v>
      </c>
      <c r="L33" s="33">
        <v>50</v>
      </c>
      <c r="M33" s="33">
        <v>4</v>
      </c>
      <c r="N33" s="33" t="s">
        <v>173</v>
      </c>
      <c r="O33" s="33" t="s">
        <v>178</v>
      </c>
      <c r="P33" s="74" t="s">
        <v>312</v>
      </c>
      <c r="Q33" s="74" t="s">
        <v>312</v>
      </c>
      <c r="R33" s="74" t="s">
        <v>312</v>
      </c>
      <c r="S33" s="74" t="s">
        <v>312</v>
      </c>
      <c r="T33" s="74" t="s">
        <v>312</v>
      </c>
      <c r="U33" s="74" t="s">
        <v>312</v>
      </c>
      <c r="V33" s="34" t="s">
        <v>312</v>
      </c>
      <c r="W33" s="34" t="s">
        <v>194</v>
      </c>
      <c r="X33" s="202" t="s">
        <v>312</v>
      </c>
      <c r="Y33" s="79"/>
      <c r="AA33" s="105"/>
    </row>
    <row r="34" spans="1:27" s="35" customFormat="1" ht="13.5" thickBot="1">
      <c r="A34" s="229" t="s">
        <v>312</v>
      </c>
      <c r="B34" s="133" t="s">
        <v>18</v>
      </c>
      <c r="C34" s="23">
        <v>87</v>
      </c>
      <c r="D34" s="23">
        <v>80</v>
      </c>
      <c r="E34" s="23">
        <v>55.5</v>
      </c>
      <c r="F34" s="57">
        <v>51</v>
      </c>
      <c r="G34" s="184">
        <v>2724.32</v>
      </c>
      <c r="H34" s="56" t="s">
        <v>171</v>
      </c>
      <c r="I34" s="109" t="s">
        <v>348</v>
      </c>
      <c r="J34" s="53" t="s">
        <v>197</v>
      </c>
      <c r="K34" s="53" t="s">
        <v>169</v>
      </c>
      <c r="L34" s="53">
        <v>50</v>
      </c>
      <c r="M34" s="53">
        <v>4</v>
      </c>
      <c r="N34" s="53" t="s">
        <v>170</v>
      </c>
      <c r="O34" s="53" t="s">
        <v>178</v>
      </c>
      <c r="P34" s="53" t="s">
        <v>312</v>
      </c>
      <c r="Q34" s="53" t="s">
        <v>312</v>
      </c>
      <c r="R34" s="53" t="s">
        <v>312</v>
      </c>
      <c r="S34" s="53" t="s">
        <v>312</v>
      </c>
      <c r="T34" s="53" t="s">
        <v>312</v>
      </c>
      <c r="U34" s="53" t="s">
        <v>312</v>
      </c>
      <c r="V34" s="54" t="s">
        <v>194</v>
      </c>
      <c r="W34" s="54" t="s">
        <v>194</v>
      </c>
      <c r="X34" s="237" t="s">
        <v>312</v>
      </c>
      <c r="Y34" s="204" t="s">
        <v>180</v>
      </c>
      <c r="AA34" s="105"/>
    </row>
    <row r="35" spans="1:27" s="35" customFormat="1" ht="12.75">
      <c r="A35" s="156" t="s">
        <v>312</v>
      </c>
      <c r="B35" s="132" t="s">
        <v>19</v>
      </c>
      <c r="C35" s="22">
        <v>95</v>
      </c>
      <c r="D35" s="22">
        <v>85</v>
      </c>
      <c r="E35" s="22">
        <v>66</v>
      </c>
      <c r="F35" s="60">
        <v>59</v>
      </c>
      <c r="G35" s="146">
        <v>3229.56</v>
      </c>
      <c r="H35" s="62" t="s">
        <v>171</v>
      </c>
      <c r="I35" s="108" t="s">
        <v>348</v>
      </c>
      <c r="J35" s="58" t="s">
        <v>197</v>
      </c>
      <c r="K35" s="58" t="s">
        <v>169</v>
      </c>
      <c r="L35" s="58">
        <v>50</v>
      </c>
      <c r="M35" s="58">
        <v>4</v>
      </c>
      <c r="N35" s="58" t="s">
        <v>170</v>
      </c>
      <c r="O35" s="58" t="s">
        <v>178</v>
      </c>
      <c r="P35" s="58" t="s">
        <v>312</v>
      </c>
      <c r="Q35" s="58" t="s">
        <v>312</v>
      </c>
      <c r="R35" s="58" t="s">
        <v>312</v>
      </c>
      <c r="S35" s="58" t="s">
        <v>312</v>
      </c>
      <c r="T35" s="58" t="s">
        <v>312</v>
      </c>
      <c r="U35" s="58" t="s">
        <v>312</v>
      </c>
      <c r="V35" s="59" t="s">
        <v>194</v>
      </c>
      <c r="W35" s="59" t="s">
        <v>194</v>
      </c>
      <c r="X35" s="238" t="s">
        <v>312</v>
      </c>
      <c r="Y35" s="240" t="s">
        <v>180</v>
      </c>
      <c r="AA35" s="105"/>
    </row>
    <row r="36" spans="1:27" s="35" customFormat="1" ht="12.75">
      <c r="A36" s="154" t="s">
        <v>312</v>
      </c>
      <c r="B36" s="30" t="s">
        <v>20</v>
      </c>
      <c r="C36" s="4">
        <v>116</v>
      </c>
      <c r="D36" s="4">
        <v>105</v>
      </c>
      <c r="E36" s="4">
        <v>68</v>
      </c>
      <c r="F36" s="28">
        <v>62</v>
      </c>
      <c r="G36" s="148">
        <v>3528.41</v>
      </c>
      <c r="H36" s="51" t="s">
        <v>171</v>
      </c>
      <c r="I36" s="106" t="s">
        <v>348</v>
      </c>
      <c r="J36" s="33" t="s">
        <v>197</v>
      </c>
      <c r="K36" s="33" t="s">
        <v>169</v>
      </c>
      <c r="L36" s="33">
        <v>50</v>
      </c>
      <c r="M36" s="33">
        <v>4</v>
      </c>
      <c r="N36" s="33" t="s">
        <v>170</v>
      </c>
      <c r="O36" s="33" t="s">
        <v>178</v>
      </c>
      <c r="P36" s="33" t="s">
        <v>312</v>
      </c>
      <c r="Q36" s="33" t="s">
        <v>312</v>
      </c>
      <c r="R36" s="33" t="s">
        <v>312</v>
      </c>
      <c r="S36" s="33" t="s">
        <v>312</v>
      </c>
      <c r="T36" s="33" t="s">
        <v>312</v>
      </c>
      <c r="U36" s="33" t="s">
        <v>312</v>
      </c>
      <c r="V36" s="34" t="s">
        <v>194</v>
      </c>
      <c r="W36" s="34" t="s">
        <v>194</v>
      </c>
      <c r="X36" s="236" t="s">
        <v>312</v>
      </c>
      <c r="Y36" s="79" t="s">
        <v>180</v>
      </c>
      <c r="AA36" s="105"/>
    </row>
    <row r="37" spans="1:27" s="35" customFormat="1" ht="12.75" collapsed="1">
      <c r="A37" s="154" t="s">
        <v>312</v>
      </c>
      <c r="B37" s="30" t="s">
        <v>21</v>
      </c>
      <c r="C37" s="4">
        <v>148</v>
      </c>
      <c r="D37" s="4">
        <v>135</v>
      </c>
      <c r="E37" s="4">
        <v>81</v>
      </c>
      <c r="F37" s="28">
        <v>74</v>
      </c>
      <c r="G37" s="148">
        <v>3776.07</v>
      </c>
      <c r="H37" s="51" t="s">
        <v>171</v>
      </c>
      <c r="I37" s="106" t="s">
        <v>348</v>
      </c>
      <c r="J37" s="33" t="s">
        <v>197</v>
      </c>
      <c r="K37" s="33" t="s">
        <v>169</v>
      </c>
      <c r="L37" s="33">
        <v>50</v>
      </c>
      <c r="M37" s="33">
        <v>4</v>
      </c>
      <c r="N37" s="33" t="s">
        <v>170</v>
      </c>
      <c r="O37" s="33" t="s">
        <v>178</v>
      </c>
      <c r="P37" s="33" t="s">
        <v>312</v>
      </c>
      <c r="Q37" s="33" t="s">
        <v>312</v>
      </c>
      <c r="R37" s="33" t="s">
        <v>312</v>
      </c>
      <c r="S37" s="33" t="s">
        <v>312</v>
      </c>
      <c r="T37" s="33" t="s">
        <v>312</v>
      </c>
      <c r="U37" s="33" t="s">
        <v>312</v>
      </c>
      <c r="V37" s="34" t="s">
        <v>194</v>
      </c>
      <c r="W37" s="34" t="s">
        <v>194</v>
      </c>
      <c r="X37" s="236" t="s">
        <v>312</v>
      </c>
      <c r="Y37" s="79" t="s">
        <v>180</v>
      </c>
      <c r="AA37" s="105"/>
    </row>
    <row r="38" spans="1:27" s="35" customFormat="1" ht="12.75" hidden="1" outlineLevel="1">
      <c r="A38" s="154" t="s">
        <v>312</v>
      </c>
      <c r="B38" s="162" t="s">
        <v>420</v>
      </c>
      <c r="C38" s="4"/>
      <c r="D38" s="4"/>
      <c r="E38" s="4"/>
      <c r="F38" s="28"/>
      <c r="G38" s="149">
        <v>3776.07</v>
      </c>
      <c r="H38" s="51" t="s">
        <v>171</v>
      </c>
      <c r="I38" s="106" t="s">
        <v>348</v>
      </c>
      <c r="J38" s="33" t="s">
        <v>197</v>
      </c>
      <c r="K38" s="33" t="s">
        <v>169</v>
      </c>
      <c r="L38" s="33">
        <v>50</v>
      </c>
      <c r="M38" s="33">
        <v>4</v>
      </c>
      <c r="N38" s="33" t="s">
        <v>173</v>
      </c>
      <c r="O38" s="33" t="s">
        <v>178</v>
      </c>
      <c r="P38" s="33" t="s">
        <v>312</v>
      </c>
      <c r="Q38" s="33" t="s">
        <v>312</v>
      </c>
      <c r="R38" s="33" t="s">
        <v>312</v>
      </c>
      <c r="S38" s="33" t="s">
        <v>312</v>
      </c>
      <c r="T38" s="33" t="s">
        <v>312</v>
      </c>
      <c r="U38" s="33" t="s">
        <v>312</v>
      </c>
      <c r="V38" s="34" t="s">
        <v>312</v>
      </c>
      <c r="W38" s="34" t="s">
        <v>194</v>
      </c>
      <c r="X38" s="236" t="s">
        <v>312</v>
      </c>
      <c r="Y38" s="79" t="s">
        <v>180</v>
      </c>
      <c r="AA38" s="105"/>
    </row>
    <row r="39" spans="1:27" ht="12.75">
      <c r="A39" s="154" t="s">
        <v>312</v>
      </c>
      <c r="B39" s="29" t="s">
        <v>22</v>
      </c>
      <c r="C39" s="2">
        <v>164</v>
      </c>
      <c r="D39" s="2">
        <v>150</v>
      </c>
      <c r="E39" s="2">
        <v>91</v>
      </c>
      <c r="F39" s="26">
        <v>83</v>
      </c>
      <c r="G39" s="148">
        <v>3992.37</v>
      </c>
      <c r="H39" s="43" t="s">
        <v>171</v>
      </c>
      <c r="I39" s="106" t="s">
        <v>348</v>
      </c>
      <c r="J39" s="11" t="s">
        <v>197</v>
      </c>
      <c r="K39" s="11" t="s">
        <v>169</v>
      </c>
      <c r="L39" s="11">
        <v>50</v>
      </c>
      <c r="M39" s="11">
        <v>4</v>
      </c>
      <c r="N39" s="11" t="s">
        <v>170</v>
      </c>
      <c r="O39" s="11" t="s">
        <v>178</v>
      </c>
      <c r="P39" s="33" t="s">
        <v>312</v>
      </c>
      <c r="Q39" s="33" t="s">
        <v>312</v>
      </c>
      <c r="R39" s="33" t="s">
        <v>312</v>
      </c>
      <c r="S39" s="33" t="s">
        <v>312</v>
      </c>
      <c r="T39" s="33" t="s">
        <v>312</v>
      </c>
      <c r="U39" s="33" t="s">
        <v>312</v>
      </c>
      <c r="V39" s="12" t="s">
        <v>194</v>
      </c>
      <c r="W39" s="12" t="s">
        <v>194</v>
      </c>
      <c r="X39" s="236" t="s">
        <v>312</v>
      </c>
      <c r="Y39" s="78" t="s">
        <v>180</v>
      </c>
      <c r="AA39" s="103"/>
    </row>
    <row r="40" spans="1:27" ht="13.5" thickBot="1">
      <c r="A40" s="155" t="s">
        <v>312</v>
      </c>
      <c r="B40" s="129" t="s">
        <v>23</v>
      </c>
      <c r="C40" s="17">
        <v>175</v>
      </c>
      <c r="D40" s="17">
        <v>160</v>
      </c>
      <c r="E40" s="17">
        <v>93</v>
      </c>
      <c r="F40" s="27">
        <v>85</v>
      </c>
      <c r="G40" s="184">
        <v>4028.69</v>
      </c>
      <c r="H40" s="45" t="s">
        <v>171</v>
      </c>
      <c r="I40" s="101" t="s">
        <v>348</v>
      </c>
      <c r="J40" s="18" t="s">
        <v>197</v>
      </c>
      <c r="K40" s="18" t="s">
        <v>169</v>
      </c>
      <c r="L40" s="18">
        <v>50</v>
      </c>
      <c r="M40" s="18">
        <v>4</v>
      </c>
      <c r="N40" s="18" t="s">
        <v>170</v>
      </c>
      <c r="O40" s="18" t="s">
        <v>178</v>
      </c>
      <c r="P40" s="18" t="s">
        <v>312</v>
      </c>
      <c r="Q40" s="18" t="s">
        <v>312</v>
      </c>
      <c r="R40" s="18" t="s">
        <v>312</v>
      </c>
      <c r="S40" s="18" t="s">
        <v>312</v>
      </c>
      <c r="T40" s="18" t="s">
        <v>312</v>
      </c>
      <c r="U40" s="18" t="s">
        <v>312</v>
      </c>
      <c r="V40" s="19" t="s">
        <v>194</v>
      </c>
      <c r="W40" s="19" t="s">
        <v>194</v>
      </c>
      <c r="X40" s="239" t="s">
        <v>312</v>
      </c>
      <c r="Y40" s="177" t="s">
        <v>180</v>
      </c>
      <c r="AA40" s="103"/>
    </row>
    <row r="41" spans="1:27" ht="12.75">
      <c r="A41" s="158" t="s">
        <v>312</v>
      </c>
      <c r="B41" s="128" t="s">
        <v>89</v>
      </c>
      <c r="C41" s="14">
        <v>173.8</v>
      </c>
      <c r="D41" s="14">
        <v>158</v>
      </c>
      <c r="E41" s="14">
        <v>115.5</v>
      </c>
      <c r="F41" s="25">
        <v>105</v>
      </c>
      <c r="G41" s="113">
        <v>6678.72</v>
      </c>
      <c r="H41" s="41" t="s">
        <v>171</v>
      </c>
      <c r="I41" s="71"/>
      <c r="J41" s="15" t="s">
        <v>199</v>
      </c>
      <c r="K41" s="15" t="s">
        <v>169</v>
      </c>
      <c r="L41" s="15">
        <v>50</v>
      </c>
      <c r="M41" s="15" t="s">
        <v>174</v>
      </c>
      <c r="N41" s="15" t="s">
        <v>170</v>
      </c>
      <c r="O41" s="15" t="s">
        <v>178</v>
      </c>
      <c r="P41" s="15"/>
      <c r="Q41" s="15"/>
      <c r="R41" s="15"/>
      <c r="S41" s="15"/>
      <c r="T41" s="15"/>
      <c r="U41" s="15"/>
      <c r="V41" s="15"/>
      <c r="W41" s="20"/>
      <c r="X41" s="42"/>
      <c r="Y41" s="64"/>
      <c r="AA41" s="103"/>
    </row>
    <row r="42" spans="1:27" ht="12.75">
      <c r="A42" s="158" t="s">
        <v>312</v>
      </c>
      <c r="B42" s="29" t="s">
        <v>90</v>
      </c>
      <c r="C42" s="2">
        <v>231</v>
      </c>
      <c r="D42" s="2">
        <v>210</v>
      </c>
      <c r="E42" s="2">
        <v>154</v>
      </c>
      <c r="F42" s="26">
        <v>140</v>
      </c>
      <c r="G42" s="114">
        <v>7926.95</v>
      </c>
      <c r="H42" s="43" t="s">
        <v>171</v>
      </c>
      <c r="I42" s="72"/>
      <c r="J42" s="11" t="s">
        <v>199</v>
      </c>
      <c r="K42" s="11" t="s">
        <v>169</v>
      </c>
      <c r="L42" s="11">
        <v>50</v>
      </c>
      <c r="M42" s="11" t="s">
        <v>174</v>
      </c>
      <c r="N42" s="11" t="s">
        <v>170</v>
      </c>
      <c r="O42" s="11" t="s">
        <v>178</v>
      </c>
      <c r="P42" s="11"/>
      <c r="Q42" s="11"/>
      <c r="R42" s="11"/>
      <c r="S42" s="11"/>
      <c r="T42" s="11"/>
      <c r="U42" s="11"/>
      <c r="V42" s="11"/>
      <c r="W42" s="13"/>
      <c r="X42" s="44"/>
      <c r="Y42" s="65"/>
      <c r="AA42" s="103"/>
    </row>
    <row r="43" spans="1:27" ht="13.5" thickBot="1">
      <c r="A43" s="158" t="s">
        <v>312</v>
      </c>
      <c r="B43" s="135" t="s">
        <v>307</v>
      </c>
      <c r="C43" s="92">
        <v>330</v>
      </c>
      <c r="D43" s="92">
        <v>300</v>
      </c>
      <c r="E43" s="92">
        <v>218.9</v>
      </c>
      <c r="F43" s="93">
        <v>199</v>
      </c>
      <c r="G43" s="116">
        <v>8744.25</v>
      </c>
      <c r="H43" s="94" t="s">
        <v>171</v>
      </c>
      <c r="I43" s="110"/>
      <c r="J43" s="95" t="s">
        <v>199</v>
      </c>
      <c r="K43" s="95" t="s">
        <v>169</v>
      </c>
      <c r="L43" s="95" t="s">
        <v>286</v>
      </c>
      <c r="M43" s="95" t="s">
        <v>174</v>
      </c>
      <c r="N43" s="95" t="s">
        <v>170</v>
      </c>
      <c r="O43" s="95" t="s">
        <v>178</v>
      </c>
      <c r="P43" s="95"/>
      <c r="Q43" s="95"/>
      <c r="R43" s="95"/>
      <c r="S43" s="95"/>
      <c r="T43" s="95"/>
      <c r="U43" s="95"/>
      <c r="V43" s="95"/>
      <c r="W43" s="96"/>
      <c r="X43" s="97"/>
      <c r="Y43" s="98"/>
      <c r="AA43" s="103"/>
    </row>
    <row r="44" spans="1:27" ht="12.75">
      <c r="A44" s="233" t="s">
        <v>312</v>
      </c>
      <c r="B44" s="128" t="s">
        <v>119</v>
      </c>
      <c r="C44" s="14">
        <v>9</v>
      </c>
      <c r="D44" s="14">
        <v>7.5</v>
      </c>
      <c r="E44" s="14">
        <v>6</v>
      </c>
      <c r="F44" s="25">
        <v>5</v>
      </c>
      <c r="G44" s="113">
        <v>1683.1829693952004</v>
      </c>
      <c r="H44" s="41" t="s">
        <v>171</v>
      </c>
      <c r="I44" s="71"/>
      <c r="J44" s="15" t="s">
        <v>197</v>
      </c>
      <c r="K44" s="15" t="s">
        <v>169</v>
      </c>
      <c r="L44" s="15">
        <v>50</v>
      </c>
      <c r="M44" s="15" t="s">
        <v>176</v>
      </c>
      <c r="N44" s="15" t="s">
        <v>173</v>
      </c>
      <c r="O44" s="15" t="s">
        <v>178</v>
      </c>
      <c r="P44" s="15"/>
      <c r="Q44" s="15"/>
      <c r="R44" s="15"/>
      <c r="S44" s="15"/>
      <c r="T44" s="15"/>
      <c r="U44" s="15"/>
      <c r="V44" s="15"/>
      <c r="W44" s="16" t="s">
        <v>194</v>
      </c>
      <c r="X44" s="42"/>
      <c r="Y44" s="47" t="s">
        <v>180</v>
      </c>
      <c r="AA44" s="103"/>
    </row>
    <row r="45" spans="1:27" ht="12.75">
      <c r="A45" s="233" t="s">
        <v>312</v>
      </c>
      <c r="B45" s="29" t="s">
        <v>120</v>
      </c>
      <c r="C45" s="2">
        <v>14</v>
      </c>
      <c r="D45" s="2">
        <v>11.5</v>
      </c>
      <c r="E45" s="2">
        <v>9.3</v>
      </c>
      <c r="F45" s="26">
        <v>7.5</v>
      </c>
      <c r="G45" s="114">
        <v>1793.5269101568003</v>
      </c>
      <c r="H45" s="43" t="s">
        <v>171</v>
      </c>
      <c r="I45" s="72"/>
      <c r="J45" s="11" t="s">
        <v>197</v>
      </c>
      <c r="K45" s="11" t="s">
        <v>169</v>
      </c>
      <c r="L45" s="11">
        <v>50</v>
      </c>
      <c r="M45" s="11" t="s">
        <v>176</v>
      </c>
      <c r="N45" s="11" t="s">
        <v>173</v>
      </c>
      <c r="O45" s="11" t="s">
        <v>178</v>
      </c>
      <c r="P45" s="11"/>
      <c r="Q45" s="11"/>
      <c r="R45" s="11"/>
      <c r="S45" s="11"/>
      <c r="T45" s="11"/>
      <c r="U45" s="11"/>
      <c r="V45" s="11"/>
      <c r="W45" s="12" t="s">
        <v>194</v>
      </c>
      <c r="X45" s="44"/>
      <c r="Y45" s="48" t="s">
        <v>180</v>
      </c>
      <c r="AA45" s="103"/>
    </row>
    <row r="46" spans="1:27" ht="12.75">
      <c r="A46" s="233" t="s">
        <v>312</v>
      </c>
      <c r="B46" s="29" t="s">
        <v>121</v>
      </c>
      <c r="C46" s="2">
        <v>16</v>
      </c>
      <c r="D46" s="2">
        <v>13</v>
      </c>
      <c r="E46" s="2">
        <v>10.6</v>
      </c>
      <c r="F46" s="26">
        <v>8.6</v>
      </c>
      <c r="G46" s="114">
        <v>1833.8112059904004</v>
      </c>
      <c r="H46" s="43" t="s">
        <v>171</v>
      </c>
      <c r="I46" s="72"/>
      <c r="J46" s="11" t="s">
        <v>197</v>
      </c>
      <c r="K46" s="11" t="s">
        <v>169</v>
      </c>
      <c r="L46" s="11">
        <v>50</v>
      </c>
      <c r="M46" s="11" t="s">
        <v>176</v>
      </c>
      <c r="N46" s="11" t="s">
        <v>173</v>
      </c>
      <c r="O46" s="11" t="s">
        <v>178</v>
      </c>
      <c r="P46" s="11"/>
      <c r="Q46" s="11"/>
      <c r="R46" s="11"/>
      <c r="S46" s="11"/>
      <c r="T46" s="11"/>
      <c r="U46" s="11"/>
      <c r="V46" s="11"/>
      <c r="W46" s="12" t="s">
        <v>194</v>
      </c>
      <c r="X46" s="44"/>
      <c r="Y46" s="48" t="s">
        <v>180</v>
      </c>
      <c r="AA46" s="103"/>
    </row>
    <row r="47" spans="1:27" ht="12.75">
      <c r="A47" s="158" t="s">
        <v>312</v>
      </c>
      <c r="B47" s="29" t="s">
        <v>122</v>
      </c>
      <c r="C47" s="2">
        <v>21</v>
      </c>
      <c r="D47" s="2">
        <v>17</v>
      </c>
      <c r="E47" s="2">
        <v>14</v>
      </c>
      <c r="F47" s="26">
        <v>11.3</v>
      </c>
      <c r="G47" s="114">
        <v>1916.1312887808003</v>
      </c>
      <c r="H47" s="43" t="s">
        <v>171</v>
      </c>
      <c r="I47" s="72"/>
      <c r="J47" s="11" t="s">
        <v>197</v>
      </c>
      <c r="K47" s="11" t="s">
        <v>169</v>
      </c>
      <c r="L47" s="11">
        <v>50</v>
      </c>
      <c r="M47" s="11" t="s">
        <v>176</v>
      </c>
      <c r="N47" s="11" t="s">
        <v>173</v>
      </c>
      <c r="O47" s="11" t="s">
        <v>178</v>
      </c>
      <c r="P47" s="11"/>
      <c r="Q47" s="11"/>
      <c r="R47" s="11"/>
      <c r="S47" s="11"/>
      <c r="T47" s="11"/>
      <c r="U47" s="11"/>
      <c r="V47" s="11"/>
      <c r="W47" s="12" t="s">
        <v>194</v>
      </c>
      <c r="X47" s="44"/>
      <c r="Y47" s="48" t="s">
        <v>180</v>
      </c>
      <c r="AA47" s="103"/>
    </row>
    <row r="48" spans="1:27" ht="12.75">
      <c r="A48" s="158" t="s">
        <v>312</v>
      </c>
      <c r="B48" s="29" t="s">
        <v>123</v>
      </c>
      <c r="C48" s="2">
        <v>31</v>
      </c>
      <c r="D48" s="2">
        <v>25</v>
      </c>
      <c r="E48" s="2">
        <v>20</v>
      </c>
      <c r="F48" s="26">
        <v>16.6</v>
      </c>
      <c r="G48" s="114">
        <v>2061.5050520064005</v>
      </c>
      <c r="H48" s="43" t="s">
        <v>171</v>
      </c>
      <c r="I48" s="72"/>
      <c r="J48" s="11" t="s">
        <v>197</v>
      </c>
      <c r="K48" s="11" t="s">
        <v>169</v>
      </c>
      <c r="L48" s="11">
        <v>50</v>
      </c>
      <c r="M48" s="11" t="s">
        <v>176</v>
      </c>
      <c r="N48" s="11" t="s">
        <v>173</v>
      </c>
      <c r="O48" s="11" t="s">
        <v>178</v>
      </c>
      <c r="P48" s="11"/>
      <c r="Q48" s="11"/>
      <c r="R48" s="11"/>
      <c r="S48" s="11"/>
      <c r="T48" s="11"/>
      <c r="U48" s="11"/>
      <c r="V48" s="11"/>
      <c r="W48" s="12" t="s">
        <v>194</v>
      </c>
      <c r="X48" s="44"/>
      <c r="Y48" s="48" t="s">
        <v>180</v>
      </c>
      <c r="AA48" s="103"/>
    </row>
    <row r="49" spans="1:27" ht="13.5" thickBot="1">
      <c r="A49" s="158" t="s">
        <v>312</v>
      </c>
      <c r="B49" s="129" t="s">
        <v>124</v>
      </c>
      <c r="C49" s="17">
        <v>34</v>
      </c>
      <c r="D49" s="17">
        <v>27.5</v>
      </c>
      <c r="E49" s="17">
        <v>22.6</v>
      </c>
      <c r="F49" s="27">
        <v>18.3</v>
      </c>
      <c r="G49" s="115">
        <v>2152.5825904128005</v>
      </c>
      <c r="H49" s="45" t="s">
        <v>171</v>
      </c>
      <c r="I49" s="101"/>
      <c r="J49" s="18" t="s">
        <v>197</v>
      </c>
      <c r="K49" s="18" t="s">
        <v>169</v>
      </c>
      <c r="L49" s="18">
        <v>50</v>
      </c>
      <c r="M49" s="18" t="s">
        <v>176</v>
      </c>
      <c r="N49" s="18" t="s">
        <v>173</v>
      </c>
      <c r="O49" s="18" t="s">
        <v>178</v>
      </c>
      <c r="P49" s="18"/>
      <c r="Q49" s="18"/>
      <c r="R49" s="18"/>
      <c r="S49" s="18"/>
      <c r="T49" s="18"/>
      <c r="U49" s="18"/>
      <c r="V49" s="18"/>
      <c r="W49" s="19" t="s">
        <v>194</v>
      </c>
      <c r="X49" s="46"/>
      <c r="Y49" s="49" t="s">
        <v>180</v>
      </c>
      <c r="AA49" s="103"/>
    </row>
  </sheetData>
  <sheetProtection/>
  <mergeCells count="19">
    <mergeCell ref="C4:D4"/>
    <mergeCell ref="E4:F4"/>
    <mergeCell ref="H4:H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Y4:Y5"/>
    <mergeCell ref="S4:S5"/>
    <mergeCell ref="T4:T5"/>
    <mergeCell ref="U4:U5"/>
    <mergeCell ref="V4:V5"/>
    <mergeCell ref="W4:W5"/>
    <mergeCell ref="X4:X5"/>
  </mergeCells>
  <conditionalFormatting sqref="H6:X6">
    <cfRule type="cellIs" priority="26" dxfId="2" operator="notEqual" stopIfTrue="1">
      <formula>"-"</formula>
    </cfRule>
  </conditionalFormatting>
  <conditionalFormatting sqref="AB6">
    <cfRule type="cellIs" priority="25" dxfId="130" operator="greaterThan" stopIfTrue="1">
      <formula>0</formula>
    </cfRule>
  </conditionalFormatting>
  <conditionalFormatting sqref="H7:X7">
    <cfRule type="cellIs" priority="24" dxfId="2" operator="notEqual" stopIfTrue="1">
      <formula>"-"</formula>
    </cfRule>
  </conditionalFormatting>
  <conditionalFormatting sqref="H8:X10">
    <cfRule type="cellIs" priority="22" dxfId="2" operator="notEqual" stopIfTrue="1">
      <formula>"-"</formula>
    </cfRule>
  </conditionalFormatting>
  <conditionalFormatting sqref="H11:X15">
    <cfRule type="cellIs" priority="20" dxfId="2" operator="notEqual" stopIfTrue="1">
      <formula>"-"</formula>
    </cfRule>
  </conditionalFormatting>
  <conditionalFormatting sqref="H16:X16">
    <cfRule type="cellIs" priority="18" dxfId="2" operator="notEqual" stopIfTrue="1">
      <formula>"-"</formula>
    </cfRule>
  </conditionalFormatting>
  <conditionalFormatting sqref="H17:X19">
    <cfRule type="cellIs" priority="16" dxfId="2" operator="notEqual" stopIfTrue="1">
      <formula>"-"</formula>
    </cfRule>
  </conditionalFormatting>
  <conditionalFormatting sqref="H20:X25">
    <cfRule type="cellIs" priority="14" dxfId="2" operator="notEqual" stopIfTrue="1">
      <formula>"-"</formula>
    </cfRule>
  </conditionalFormatting>
  <conditionalFormatting sqref="H26:X28">
    <cfRule type="cellIs" priority="12" dxfId="2" operator="notEqual" stopIfTrue="1">
      <formula>"-"</formula>
    </cfRule>
  </conditionalFormatting>
  <conditionalFormatting sqref="H29:X31">
    <cfRule type="cellIs" priority="10" dxfId="2" operator="notEqual" stopIfTrue="1">
      <formula>"-"</formula>
    </cfRule>
  </conditionalFormatting>
  <conditionalFormatting sqref="H32:X34">
    <cfRule type="cellIs" priority="8" dxfId="2" operator="notEqual" stopIfTrue="1">
      <formula>"-"</formula>
    </cfRule>
  </conditionalFormatting>
  <conditionalFormatting sqref="H41:X43">
    <cfRule type="cellIs" priority="6" dxfId="2" operator="notEqual" stopIfTrue="1">
      <formula>"-"</formula>
    </cfRule>
  </conditionalFormatting>
  <conditionalFormatting sqref="H35:X40">
    <cfRule type="cellIs" priority="4" dxfId="2" operator="notEqual" stopIfTrue="1">
      <formula>"-"</formula>
    </cfRule>
  </conditionalFormatting>
  <conditionalFormatting sqref="H44:X49">
    <cfRule type="cellIs" priority="2" dxfId="2" operator="notEqual" stopIfTrue="1">
      <formula>"-"</formula>
    </cfRule>
  </conditionalFormatting>
  <hyperlinks>
    <hyperlink ref="Y7:Y49" r:id="rId1" display="инф"/>
    <hyperlink ref="Y6" r:id="rId2" display="инф"/>
    <hyperlink ref="Y7" r:id="rId3" display="инф"/>
    <hyperlink ref="Y8:Y10" r:id="rId4" display="инф"/>
    <hyperlink ref="Y11:Y15" r:id="rId5" display="инф"/>
    <hyperlink ref="Y16" r:id="rId6" display="инф"/>
    <hyperlink ref="Y17" r:id="rId7" display="инф"/>
    <hyperlink ref="Y18" r:id="rId8" display="инф"/>
    <hyperlink ref="Y20" r:id="rId9" display="инф"/>
    <hyperlink ref="Y35" r:id="rId10" display="инф"/>
    <hyperlink ref="Y36:Y40" r:id="rId11" display="инф"/>
    <hyperlink ref="Y44" r:id="rId12" display="инф"/>
    <hyperlink ref="Y45:Y49" r:id="rId13" display="инф"/>
  </hyperlinks>
  <printOptions/>
  <pageMargins left="0.7" right="0.7" top="0.75" bottom="0.75" header="0.3" footer="0.3"/>
  <pageSetup orientation="portrait" paperSize="9"/>
  <ignoredErrors>
    <ignoredError sqref="J6:J49 M41:N49 L43" numberStoredAsText="1"/>
  </ignoredErrors>
  <drawing r:id="rId1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60"/>
  <sheetViews>
    <sheetView zoomScalePageLayoutView="0" workbookViewId="0" topLeftCell="A1">
      <selection activeCell="AA6" sqref="AA6"/>
    </sheetView>
  </sheetViews>
  <sheetFormatPr defaultColWidth="9.00390625" defaultRowHeight="12.75" outlineLevelRow="1" outlineLevelCol="1"/>
  <cols>
    <col min="1" max="1" width="7.75390625" style="36" customWidth="1"/>
    <col min="2" max="2" width="20.75390625" style="0" customWidth="1"/>
    <col min="3" max="3" width="7.125" style="0" customWidth="1"/>
    <col min="4" max="4" width="7.625" style="0" customWidth="1"/>
    <col min="5" max="5" width="7.25390625" style="0" customWidth="1"/>
    <col min="6" max="6" width="8.00390625" style="0" customWidth="1"/>
    <col min="7" max="7" width="11.75390625" style="1" customWidth="1"/>
    <col min="8" max="8" width="5.375" style="8" customWidth="1" outlineLevel="1"/>
    <col min="9" max="9" width="7.625" style="8" bestFit="1" customWidth="1" outlineLevel="1"/>
    <col min="10" max="10" width="5.25390625" style="8" customWidth="1" outlineLevel="1"/>
    <col min="11" max="12" width="3.625" style="8" customWidth="1" outlineLevel="1"/>
    <col min="13" max="13" width="3.25390625" style="8" customWidth="1" outlineLevel="1"/>
    <col min="14" max="14" width="3.625" style="8" customWidth="1" outlineLevel="1"/>
    <col min="15" max="16" width="3.75390625" style="8" customWidth="1" outlineLevel="1"/>
    <col min="17" max="21" width="3.25390625" style="8" customWidth="1" outlineLevel="1"/>
    <col min="22" max="22" width="4.25390625" style="8" customWidth="1" outlineLevel="1"/>
    <col min="23" max="23" width="3.25390625" style="10" customWidth="1" outlineLevel="1"/>
    <col min="24" max="24" width="3.25390625" style="0" customWidth="1" outlineLevel="1"/>
    <col min="25" max="25" width="5.00390625" style="7" bestFit="1" customWidth="1"/>
    <col min="26" max="26" width="10.75390625" style="0" customWidth="1"/>
    <col min="27" max="27" width="17.75390625" style="0" bestFit="1" customWidth="1"/>
    <col min="28" max="28" width="10.75390625" style="103" bestFit="1" customWidth="1"/>
    <col min="29" max="29" width="11.75390625" style="0" bestFit="1" customWidth="1"/>
    <col min="30" max="30" width="12.25390625" style="35" bestFit="1" customWidth="1"/>
    <col min="31" max="31" width="9.125" style="35" customWidth="1"/>
    <col min="32" max="32" width="11.375" style="35" bestFit="1" customWidth="1"/>
    <col min="34" max="34" width="10.75390625" style="0" bestFit="1" customWidth="1"/>
    <col min="35" max="35" width="9.125" style="246" customWidth="1"/>
  </cols>
  <sheetData>
    <row r="1" spans="1:2" ht="12.75" customHeight="1">
      <c r="A1" s="295">
        <v>2021</v>
      </c>
      <c r="B1" s="24"/>
    </row>
    <row r="2" spans="1:16" ht="15.75" customHeight="1">
      <c r="A2" s="295"/>
      <c r="E2" t="s">
        <v>371</v>
      </c>
      <c r="G2" s="3"/>
      <c r="J2" s="9"/>
      <c r="K2" s="9"/>
      <c r="L2" s="9"/>
      <c r="M2" s="9"/>
      <c r="N2" s="9"/>
      <c r="O2" s="9"/>
      <c r="P2" s="9"/>
    </row>
    <row r="3" spans="1:16" ht="12.75" customHeight="1">
      <c r="A3" s="295"/>
      <c r="E3" s="5" t="s">
        <v>0</v>
      </c>
      <c r="G3" s="3"/>
      <c r="J3" s="9"/>
      <c r="K3" s="9"/>
      <c r="L3" s="9"/>
      <c r="M3" s="9"/>
      <c r="N3" s="9"/>
      <c r="O3" s="9"/>
      <c r="P3" s="9"/>
    </row>
    <row r="4" spans="1:16" ht="12.75" customHeight="1">
      <c r="A4" s="295"/>
      <c r="E4" s="5" t="s">
        <v>254</v>
      </c>
      <c r="G4" s="3"/>
      <c r="J4" s="9"/>
      <c r="K4" s="9"/>
      <c r="L4" s="9"/>
      <c r="M4" s="9"/>
      <c r="N4" s="9"/>
      <c r="O4" s="9"/>
      <c r="P4" s="9"/>
    </row>
    <row r="5" spans="1:35" s="118" customFormat="1" ht="15" customHeight="1" thickBot="1">
      <c r="A5" s="296"/>
      <c r="E5" s="119"/>
      <c r="G5" s="120"/>
      <c r="H5" s="121"/>
      <c r="I5" s="121"/>
      <c r="J5" s="122"/>
      <c r="K5" s="122"/>
      <c r="L5" s="122"/>
      <c r="M5" s="122"/>
      <c r="N5" s="122"/>
      <c r="O5" s="122"/>
      <c r="P5" s="122"/>
      <c r="Q5" s="121"/>
      <c r="R5" s="121"/>
      <c r="S5" s="121"/>
      <c r="T5" s="121"/>
      <c r="U5" s="121"/>
      <c r="V5" s="121"/>
      <c r="W5" s="123"/>
      <c r="Y5" s="124"/>
      <c r="AB5" s="125"/>
      <c r="AD5" s="244"/>
      <c r="AE5" s="244"/>
      <c r="AF5" s="244"/>
      <c r="AI5" s="247"/>
    </row>
    <row r="6" spans="1:25" ht="95.25" customHeight="1">
      <c r="A6" s="126"/>
      <c r="B6" s="112"/>
      <c r="C6" s="298" t="s">
        <v>202</v>
      </c>
      <c r="D6" s="298"/>
      <c r="E6" s="299" t="s">
        <v>203</v>
      </c>
      <c r="F6" s="299"/>
      <c r="G6" s="31" t="s">
        <v>306</v>
      </c>
      <c r="H6" s="297" t="s">
        <v>370</v>
      </c>
      <c r="I6" s="102" t="s">
        <v>337</v>
      </c>
      <c r="J6" s="297" t="s">
        <v>196</v>
      </c>
      <c r="K6" s="297" t="s">
        <v>182</v>
      </c>
      <c r="L6" s="297" t="s">
        <v>211</v>
      </c>
      <c r="M6" s="297" t="s">
        <v>183</v>
      </c>
      <c r="N6" s="297" t="s">
        <v>369</v>
      </c>
      <c r="O6" s="297" t="s">
        <v>185</v>
      </c>
      <c r="P6" s="297" t="s">
        <v>268</v>
      </c>
      <c r="Q6" s="297" t="s">
        <v>186</v>
      </c>
      <c r="R6" s="297" t="s">
        <v>187</v>
      </c>
      <c r="S6" s="297" t="s">
        <v>188</v>
      </c>
      <c r="T6" s="297" t="s">
        <v>189</v>
      </c>
      <c r="U6" s="297" t="s">
        <v>258</v>
      </c>
      <c r="V6" s="297" t="s">
        <v>451</v>
      </c>
      <c r="W6" s="297" t="s">
        <v>191</v>
      </c>
      <c r="X6" s="301" t="s">
        <v>192</v>
      </c>
      <c r="Y6" s="301" t="s">
        <v>193</v>
      </c>
    </row>
    <row r="7" spans="1:35" s="6" customFormat="1" ht="17.25" customHeight="1" thickBot="1">
      <c r="A7" s="140" t="s">
        <v>358</v>
      </c>
      <c r="B7" s="127" t="s">
        <v>255</v>
      </c>
      <c r="C7" s="21" t="s">
        <v>201</v>
      </c>
      <c r="D7" s="21" t="s">
        <v>200</v>
      </c>
      <c r="E7" s="21" t="s">
        <v>201</v>
      </c>
      <c r="F7" s="21" t="s">
        <v>200</v>
      </c>
      <c r="G7" s="32"/>
      <c r="H7" s="297"/>
      <c r="I7" s="102"/>
      <c r="J7" s="297"/>
      <c r="K7" s="297"/>
      <c r="L7" s="300"/>
      <c r="M7" s="297"/>
      <c r="N7" s="297"/>
      <c r="O7" s="297"/>
      <c r="P7" s="300"/>
      <c r="Q7" s="297"/>
      <c r="R7" s="297"/>
      <c r="S7" s="297"/>
      <c r="T7" s="297"/>
      <c r="U7" s="297"/>
      <c r="V7" s="297"/>
      <c r="W7" s="297"/>
      <c r="X7" s="301"/>
      <c r="Y7" s="301"/>
      <c r="AA7" s="6" t="s">
        <v>571</v>
      </c>
      <c r="AB7" s="104" t="s">
        <v>524</v>
      </c>
      <c r="AC7" s="6" t="s">
        <v>523</v>
      </c>
      <c r="AD7" s="245" t="s">
        <v>525</v>
      </c>
      <c r="AE7" s="245" t="s">
        <v>526</v>
      </c>
      <c r="AF7" s="245" t="s">
        <v>527</v>
      </c>
      <c r="AG7" s="245" t="s">
        <v>528</v>
      </c>
      <c r="AH7" s="245" t="s">
        <v>529</v>
      </c>
      <c r="AI7" s="248"/>
    </row>
    <row r="8" spans="1:35" ht="12.75" collapsed="1">
      <c r="A8" s="141" t="s">
        <v>312</v>
      </c>
      <c r="B8" s="14" t="s">
        <v>135</v>
      </c>
      <c r="C8" s="14" t="s">
        <v>312</v>
      </c>
      <c r="D8" s="14" t="s">
        <v>312</v>
      </c>
      <c r="E8" s="14">
        <v>1.3</v>
      </c>
      <c r="F8" s="25">
        <v>1.2</v>
      </c>
      <c r="G8" s="146">
        <v>122.48</v>
      </c>
      <c r="H8" s="71" t="s">
        <v>172</v>
      </c>
      <c r="I8" s="15" t="s">
        <v>347</v>
      </c>
      <c r="J8" s="15" t="s">
        <v>199</v>
      </c>
      <c r="K8" s="15" t="s">
        <v>173</v>
      </c>
      <c r="L8" s="15">
        <v>50</v>
      </c>
      <c r="M8" s="15" t="s">
        <v>174</v>
      </c>
      <c r="N8" s="15" t="s">
        <v>173</v>
      </c>
      <c r="O8" s="15" t="s">
        <v>178</v>
      </c>
      <c r="P8" s="15" t="s">
        <v>312</v>
      </c>
      <c r="Q8" s="16" t="s">
        <v>194</v>
      </c>
      <c r="R8" s="16" t="s">
        <v>194</v>
      </c>
      <c r="S8" s="16" t="s">
        <v>312</v>
      </c>
      <c r="T8" s="16" t="s">
        <v>312</v>
      </c>
      <c r="U8" s="16" t="s">
        <v>312</v>
      </c>
      <c r="V8" s="16" t="s">
        <v>312</v>
      </c>
      <c r="W8" s="16" t="s">
        <v>312</v>
      </c>
      <c r="X8" s="150" t="s">
        <v>312</v>
      </c>
      <c r="Y8" s="152" t="s">
        <v>180</v>
      </c>
      <c r="AB8" s="103">
        <v>72</v>
      </c>
      <c r="AC8" s="103">
        <f>AB8*0.8</f>
        <v>57.6</v>
      </c>
      <c r="AD8" s="105">
        <v>5.2</v>
      </c>
      <c r="AE8" s="105">
        <f>AD8*0.7</f>
        <v>3.6399999999999997</v>
      </c>
      <c r="AF8" s="105">
        <f>AC8+AE8</f>
        <v>61.24</v>
      </c>
      <c r="AG8">
        <v>2</v>
      </c>
      <c r="AH8" s="103">
        <f>AF8*AG8</f>
        <v>122.48</v>
      </c>
      <c r="AI8" s="246">
        <f>(AH8-G8)/G8</f>
        <v>0</v>
      </c>
    </row>
    <row r="9" spans="1:35" ht="12.75" hidden="1" outlineLevel="1">
      <c r="A9" s="142" t="s">
        <v>326</v>
      </c>
      <c r="B9" s="138" t="s">
        <v>566</v>
      </c>
      <c r="C9" s="2"/>
      <c r="D9" s="2"/>
      <c r="E9" s="2"/>
      <c r="F9" s="26"/>
      <c r="G9" s="147">
        <v>146</v>
      </c>
      <c r="H9" s="72" t="s">
        <v>172</v>
      </c>
      <c r="I9" s="11" t="s">
        <v>347</v>
      </c>
      <c r="J9" s="11" t="s">
        <v>199</v>
      </c>
      <c r="K9" s="11" t="s">
        <v>173</v>
      </c>
      <c r="L9" s="11">
        <v>50</v>
      </c>
      <c r="M9" s="11" t="s">
        <v>174</v>
      </c>
      <c r="N9" s="11" t="s">
        <v>173</v>
      </c>
      <c r="O9" s="11" t="s">
        <v>178</v>
      </c>
      <c r="P9" s="11" t="s">
        <v>278</v>
      </c>
      <c r="Q9" s="12" t="s">
        <v>194</v>
      </c>
      <c r="R9" s="12" t="s">
        <v>312</v>
      </c>
      <c r="S9" s="12" t="s">
        <v>312</v>
      </c>
      <c r="T9" s="12" t="s">
        <v>312</v>
      </c>
      <c r="U9" s="12" t="s">
        <v>312</v>
      </c>
      <c r="V9" s="12" t="s">
        <v>312</v>
      </c>
      <c r="W9" s="12" t="s">
        <v>312</v>
      </c>
      <c r="X9" s="151" t="s">
        <v>312</v>
      </c>
      <c r="Y9" s="70" t="s">
        <v>180</v>
      </c>
      <c r="AB9" s="103">
        <v>72</v>
      </c>
      <c r="AC9" s="103">
        <f aca="true" t="shared" si="0" ref="AC9:AC72">AB9*0.8</f>
        <v>57.6</v>
      </c>
      <c r="AD9" s="105">
        <v>22</v>
      </c>
      <c r="AE9" s="105">
        <f aca="true" t="shared" si="1" ref="AE9:AE72">AD9*0.7</f>
        <v>15.399999999999999</v>
      </c>
      <c r="AF9" s="105">
        <f aca="true" t="shared" si="2" ref="AF9:AF72">AC9+AE9</f>
        <v>73</v>
      </c>
      <c r="AG9">
        <v>2</v>
      </c>
      <c r="AH9" s="103">
        <f aca="true" t="shared" si="3" ref="AH9:AH72">AF9*AG9</f>
        <v>146</v>
      </c>
      <c r="AI9" s="246">
        <f aca="true" t="shared" si="4" ref="AI9:AI72">(AH9-G9)/G9</f>
        <v>0</v>
      </c>
    </row>
    <row r="10" spans="1:35" ht="12.75" collapsed="1">
      <c r="A10" s="142" t="s">
        <v>312</v>
      </c>
      <c r="B10" s="2" t="s">
        <v>136</v>
      </c>
      <c r="C10" s="2" t="s">
        <v>312</v>
      </c>
      <c r="D10" s="2" t="s">
        <v>312</v>
      </c>
      <c r="E10" s="2">
        <v>2</v>
      </c>
      <c r="F10" s="26">
        <v>1.8</v>
      </c>
      <c r="G10" s="148">
        <v>128.88</v>
      </c>
      <c r="H10" s="72" t="s">
        <v>172</v>
      </c>
      <c r="I10" s="11" t="s">
        <v>347</v>
      </c>
      <c r="J10" s="11" t="s">
        <v>199</v>
      </c>
      <c r="K10" s="11" t="s">
        <v>173</v>
      </c>
      <c r="L10" s="11">
        <v>50</v>
      </c>
      <c r="M10" s="11" t="s">
        <v>174</v>
      </c>
      <c r="N10" s="11" t="s">
        <v>173</v>
      </c>
      <c r="O10" s="11" t="s">
        <v>178</v>
      </c>
      <c r="P10" s="11" t="s">
        <v>312</v>
      </c>
      <c r="Q10" s="12" t="s">
        <v>194</v>
      </c>
      <c r="R10" s="12" t="s">
        <v>194</v>
      </c>
      <c r="S10" s="12" t="s">
        <v>312</v>
      </c>
      <c r="T10" s="12" t="s">
        <v>312</v>
      </c>
      <c r="U10" s="12" t="s">
        <v>312</v>
      </c>
      <c r="V10" s="12" t="s">
        <v>312</v>
      </c>
      <c r="W10" s="12" t="s">
        <v>312</v>
      </c>
      <c r="X10" s="151" t="s">
        <v>312</v>
      </c>
      <c r="Y10" s="70" t="s">
        <v>180</v>
      </c>
      <c r="AB10" s="103">
        <v>76</v>
      </c>
      <c r="AC10" s="103">
        <f t="shared" si="0"/>
        <v>60.800000000000004</v>
      </c>
      <c r="AD10" s="105">
        <v>5.2</v>
      </c>
      <c r="AE10" s="105">
        <f t="shared" si="1"/>
        <v>3.6399999999999997</v>
      </c>
      <c r="AF10" s="105">
        <f t="shared" si="2"/>
        <v>64.44</v>
      </c>
      <c r="AG10">
        <v>2</v>
      </c>
      <c r="AH10" s="103">
        <f t="shared" si="3"/>
        <v>128.88</v>
      </c>
      <c r="AI10" s="246">
        <f t="shared" si="4"/>
        <v>0</v>
      </c>
    </row>
    <row r="11" spans="1:35" ht="12.75" hidden="1" outlineLevel="1">
      <c r="A11" s="142" t="s">
        <v>327</v>
      </c>
      <c r="B11" s="138" t="s">
        <v>565</v>
      </c>
      <c r="C11" s="2"/>
      <c r="D11" s="2"/>
      <c r="E11" s="2"/>
      <c r="F11" s="26"/>
      <c r="G11" s="149">
        <v>152.4</v>
      </c>
      <c r="H11" s="72" t="s">
        <v>172</v>
      </c>
      <c r="I11" s="11" t="s">
        <v>347</v>
      </c>
      <c r="J11" s="11" t="s">
        <v>199</v>
      </c>
      <c r="K11" s="11" t="s">
        <v>173</v>
      </c>
      <c r="L11" s="11">
        <v>50</v>
      </c>
      <c r="M11" s="11" t="s">
        <v>174</v>
      </c>
      <c r="N11" s="11" t="s">
        <v>173</v>
      </c>
      <c r="O11" s="11" t="s">
        <v>178</v>
      </c>
      <c r="P11" s="11" t="s">
        <v>288</v>
      </c>
      <c r="Q11" s="12" t="s">
        <v>194</v>
      </c>
      <c r="R11" s="12" t="s">
        <v>312</v>
      </c>
      <c r="S11" s="12" t="s">
        <v>312</v>
      </c>
      <c r="T11" s="12" t="s">
        <v>312</v>
      </c>
      <c r="U11" s="12" t="s">
        <v>312</v>
      </c>
      <c r="V11" s="12" t="s">
        <v>312</v>
      </c>
      <c r="W11" s="12" t="s">
        <v>312</v>
      </c>
      <c r="X11" s="151" t="s">
        <v>312</v>
      </c>
      <c r="Y11" s="70" t="s">
        <v>180</v>
      </c>
      <c r="AB11" s="103">
        <v>76</v>
      </c>
      <c r="AC11" s="103">
        <f t="shared" si="0"/>
        <v>60.800000000000004</v>
      </c>
      <c r="AD11" s="105">
        <v>22</v>
      </c>
      <c r="AE11" s="105">
        <f t="shared" si="1"/>
        <v>15.399999999999999</v>
      </c>
      <c r="AF11" s="105">
        <f t="shared" si="2"/>
        <v>76.2</v>
      </c>
      <c r="AG11">
        <v>2</v>
      </c>
      <c r="AH11" s="103">
        <f t="shared" si="3"/>
        <v>152.4</v>
      </c>
      <c r="AI11" s="246">
        <f t="shared" si="4"/>
        <v>0</v>
      </c>
    </row>
    <row r="12" spans="1:35" ht="12.75" collapsed="1">
      <c r="A12" s="142" t="s">
        <v>312</v>
      </c>
      <c r="B12" s="2" t="s">
        <v>137</v>
      </c>
      <c r="C12" s="2" t="s">
        <v>312</v>
      </c>
      <c r="D12" s="2" t="s">
        <v>312</v>
      </c>
      <c r="E12" s="2">
        <v>2.3</v>
      </c>
      <c r="F12" s="26">
        <v>2.1</v>
      </c>
      <c r="G12" s="148">
        <v>141.68</v>
      </c>
      <c r="H12" s="72" t="s">
        <v>172</v>
      </c>
      <c r="I12" s="11" t="s">
        <v>347</v>
      </c>
      <c r="J12" s="11" t="s">
        <v>199</v>
      </c>
      <c r="K12" s="11" t="s">
        <v>173</v>
      </c>
      <c r="L12" s="11">
        <v>50</v>
      </c>
      <c r="M12" s="11" t="s">
        <v>174</v>
      </c>
      <c r="N12" s="11" t="s">
        <v>173</v>
      </c>
      <c r="O12" s="11" t="s">
        <v>178</v>
      </c>
      <c r="P12" s="11" t="s">
        <v>312</v>
      </c>
      <c r="Q12" s="12" t="s">
        <v>194</v>
      </c>
      <c r="R12" s="12" t="s">
        <v>194</v>
      </c>
      <c r="S12" s="12" t="s">
        <v>312</v>
      </c>
      <c r="T12" s="12" t="s">
        <v>312</v>
      </c>
      <c r="U12" s="12" t="s">
        <v>312</v>
      </c>
      <c r="V12" s="12" t="s">
        <v>312</v>
      </c>
      <c r="W12" s="12" t="s">
        <v>312</v>
      </c>
      <c r="X12" s="151" t="s">
        <v>312</v>
      </c>
      <c r="Y12" s="70" t="s">
        <v>180</v>
      </c>
      <c r="AB12" s="103">
        <v>84</v>
      </c>
      <c r="AC12" s="103">
        <f t="shared" si="0"/>
        <v>67.2</v>
      </c>
      <c r="AD12" s="105">
        <v>5.2</v>
      </c>
      <c r="AE12" s="105">
        <f t="shared" si="1"/>
        <v>3.6399999999999997</v>
      </c>
      <c r="AF12" s="105">
        <f t="shared" si="2"/>
        <v>70.84</v>
      </c>
      <c r="AG12">
        <v>2</v>
      </c>
      <c r="AH12" s="103">
        <f t="shared" si="3"/>
        <v>141.68</v>
      </c>
      <c r="AI12" s="246">
        <f t="shared" si="4"/>
        <v>0</v>
      </c>
    </row>
    <row r="13" spans="1:35" ht="12.75" hidden="1" outlineLevel="1">
      <c r="A13" s="142" t="s">
        <v>328</v>
      </c>
      <c r="B13" s="139" t="s">
        <v>567</v>
      </c>
      <c r="C13" s="2"/>
      <c r="D13" s="2"/>
      <c r="E13" s="2"/>
      <c r="F13" s="26"/>
      <c r="G13" s="149">
        <v>165.2</v>
      </c>
      <c r="H13" s="72" t="s">
        <v>172</v>
      </c>
      <c r="I13" s="11" t="s">
        <v>347</v>
      </c>
      <c r="J13" s="11" t="s">
        <v>199</v>
      </c>
      <c r="K13" s="11" t="s">
        <v>173</v>
      </c>
      <c r="L13" s="11">
        <v>50</v>
      </c>
      <c r="M13" s="11" t="s">
        <v>174</v>
      </c>
      <c r="N13" s="11" t="s">
        <v>173</v>
      </c>
      <c r="O13" s="11" t="s">
        <v>178</v>
      </c>
      <c r="P13" s="11" t="s">
        <v>270</v>
      </c>
      <c r="Q13" s="12" t="s">
        <v>194</v>
      </c>
      <c r="R13" s="12" t="s">
        <v>312</v>
      </c>
      <c r="S13" s="12" t="s">
        <v>312</v>
      </c>
      <c r="T13" s="12" t="s">
        <v>312</v>
      </c>
      <c r="U13" s="12" t="s">
        <v>312</v>
      </c>
      <c r="V13" s="12" t="s">
        <v>312</v>
      </c>
      <c r="W13" s="12" t="s">
        <v>312</v>
      </c>
      <c r="X13" s="151" t="s">
        <v>312</v>
      </c>
      <c r="Y13" s="70" t="s">
        <v>180</v>
      </c>
      <c r="AB13" s="103">
        <v>84</v>
      </c>
      <c r="AC13" s="103">
        <f t="shared" si="0"/>
        <v>67.2</v>
      </c>
      <c r="AD13" s="105">
        <v>22</v>
      </c>
      <c r="AE13" s="105">
        <f t="shared" si="1"/>
        <v>15.399999999999999</v>
      </c>
      <c r="AF13" s="105">
        <f t="shared" si="2"/>
        <v>82.6</v>
      </c>
      <c r="AG13">
        <v>2</v>
      </c>
      <c r="AH13" s="103">
        <f t="shared" si="3"/>
        <v>165.2</v>
      </c>
      <c r="AI13" s="246">
        <f t="shared" si="4"/>
        <v>0</v>
      </c>
    </row>
    <row r="14" spans="1:35" ht="12.75" hidden="1" outlineLevel="1">
      <c r="A14" s="142" t="s">
        <v>329</v>
      </c>
      <c r="B14" s="139" t="s">
        <v>575</v>
      </c>
      <c r="C14" s="2"/>
      <c r="D14" s="2"/>
      <c r="E14" s="2"/>
      <c r="F14" s="26"/>
      <c r="G14" s="149">
        <v>165.2</v>
      </c>
      <c r="H14" s="72" t="s">
        <v>172</v>
      </c>
      <c r="I14" s="11" t="s">
        <v>347</v>
      </c>
      <c r="J14" s="11" t="s">
        <v>199</v>
      </c>
      <c r="K14" s="11" t="s">
        <v>173</v>
      </c>
      <c r="L14" s="11">
        <v>50</v>
      </c>
      <c r="M14" s="11" t="s">
        <v>174</v>
      </c>
      <c r="N14" s="11" t="s">
        <v>173</v>
      </c>
      <c r="O14" s="11" t="s">
        <v>178</v>
      </c>
      <c r="P14" s="11" t="s">
        <v>312</v>
      </c>
      <c r="Q14" s="12" t="s">
        <v>312</v>
      </c>
      <c r="R14" s="12" t="s">
        <v>194</v>
      </c>
      <c r="S14" s="12" t="s">
        <v>312</v>
      </c>
      <c r="T14" s="12" t="s">
        <v>312</v>
      </c>
      <c r="U14" s="12" t="s">
        <v>312</v>
      </c>
      <c r="V14" s="12" t="s">
        <v>312</v>
      </c>
      <c r="W14" s="12" t="s">
        <v>312</v>
      </c>
      <c r="X14" s="151" t="s">
        <v>312</v>
      </c>
      <c r="Y14" s="70" t="s">
        <v>180</v>
      </c>
      <c r="AB14" s="103">
        <v>84</v>
      </c>
      <c r="AC14" s="103">
        <f t="shared" si="0"/>
        <v>67.2</v>
      </c>
      <c r="AD14" s="105">
        <v>22</v>
      </c>
      <c r="AE14" s="105">
        <f t="shared" si="1"/>
        <v>15.399999999999999</v>
      </c>
      <c r="AF14" s="105">
        <f t="shared" si="2"/>
        <v>82.6</v>
      </c>
      <c r="AG14">
        <v>2</v>
      </c>
      <c r="AH14" s="103">
        <f t="shared" si="3"/>
        <v>165.2</v>
      </c>
      <c r="AI14" s="246">
        <f t="shared" si="4"/>
        <v>0</v>
      </c>
    </row>
    <row r="15" spans="1:35" ht="12.75" collapsed="1">
      <c r="A15" s="142" t="s">
        <v>312</v>
      </c>
      <c r="B15" s="2" t="s">
        <v>138</v>
      </c>
      <c r="C15" s="2" t="s">
        <v>312</v>
      </c>
      <c r="D15" s="2" t="s">
        <v>312</v>
      </c>
      <c r="E15" s="2">
        <v>2.6</v>
      </c>
      <c r="F15" s="26">
        <v>2.4</v>
      </c>
      <c r="G15" s="148">
        <v>149.68</v>
      </c>
      <c r="H15" s="72" t="s">
        <v>172</v>
      </c>
      <c r="I15" s="11" t="s">
        <v>347</v>
      </c>
      <c r="J15" s="11" t="s">
        <v>199</v>
      </c>
      <c r="K15" s="11" t="s">
        <v>173</v>
      </c>
      <c r="L15" s="11">
        <v>50</v>
      </c>
      <c r="M15" s="11" t="s">
        <v>174</v>
      </c>
      <c r="N15" s="11" t="s">
        <v>173</v>
      </c>
      <c r="O15" s="11" t="s">
        <v>178</v>
      </c>
      <c r="P15" s="11" t="s">
        <v>312</v>
      </c>
      <c r="Q15" s="12" t="s">
        <v>194</v>
      </c>
      <c r="R15" s="12" t="s">
        <v>194</v>
      </c>
      <c r="S15" s="12" t="s">
        <v>312</v>
      </c>
      <c r="T15" s="12" t="s">
        <v>312</v>
      </c>
      <c r="U15" s="12" t="s">
        <v>312</v>
      </c>
      <c r="V15" s="12" t="s">
        <v>312</v>
      </c>
      <c r="W15" s="12" t="s">
        <v>312</v>
      </c>
      <c r="X15" s="151" t="s">
        <v>312</v>
      </c>
      <c r="Y15" s="70" t="s">
        <v>180</v>
      </c>
      <c r="AB15" s="103">
        <v>89</v>
      </c>
      <c r="AC15" s="103">
        <f t="shared" si="0"/>
        <v>71.2</v>
      </c>
      <c r="AD15" s="105">
        <v>5.2</v>
      </c>
      <c r="AE15" s="105">
        <f t="shared" si="1"/>
        <v>3.6399999999999997</v>
      </c>
      <c r="AF15" s="105">
        <f t="shared" si="2"/>
        <v>74.84</v>
      </c>
      <c r="AG15">
        <v>2</v>
      </c>
      <c r="AH15" s="103">
        <f t="shared" si="3"/>
        <v>149.68</v>
      </c>
      <c r="AI15" s="246">
        <f t="shared" si="4"/>
        <v>0</v>
      </c>
    </row>
    <row r="16" spans="1:35" ht="12.75" hidden="1" outlineLevel="1">
      <c r="A16" s="142" t="s">
        <v>330</v>
      </c>
      <c r="B16" s="139" t="s">
        <v>568</v>
      </c>
      <c r="C16" s="2"/>
      <c r="D16" s="2"/>
      <c r="E16" s="2"/>
      <c r="F16" s="26"/>
      <c r="G16" s="149">
        <v>173.2</v>
      </c>
      <c r="H16" s="72" t="s">
        <v>172</v>
      </c>
      <c r="I16" s="11" t="s">
        <v>347</v>
      </c>
      <c r="J16" s="11" t="s">
        <v>199</v>
      </c>
      <c r="K16" s="11" t="s">
        <v>173</v>
      </c>
      <c r="L16" s="11">
        <v>50</v>
      </c>
      <c r="M16" s="11" t="s">
        <v>174</v>
      </c>
      <c r="N16" s="11" t="s">
        <v>173</v>
      </c>
      <c r="O16" s="11" t="s">
        <v>178</v>
      </c>
      <c r="P16" s="11" t="s">
        <v>312</v>
      </c>
      <c r="Q16" s="12" t="s">
        <v>194</v>
      </c>
      <c r="R16" s="12" t="s">
        <v>312</v>
      </c>
      <c r="S16" s="12" t="s">
        <v>312</v>
      </c>
      <c r="T16" s="12" t="s">
        <v>312</v>
      </c>
      <c r="U16" s="12" t="s">
        <v>312</v>
      </c>
      <c r="V16" s="12" t="s">
        <v>312</v>
      </c>
      <c r="W16" s="12" t="s">
        <v>312</v>
      </c>
      <c r="X16" s="151" t="s">
        <v>312</v>
      </c>
      <c r="Y16" s="70" t="s">
        <v>180</v>
      </c>
      <c r="AB16" s="103">
        <v>89</v>
      </c>
      <c r="AC16" s="103">
        <f t="shared" si="0"/>
        <v>71.2</v>
      </c>
      <c r="AD16" s="105">
        <v>22</v>
      </c>
      <c r="AE16" s="105">
        <f t="shared" si="1"/>
        <v>15.399999999999999</v>
      </c>
      <c r="AF16" s="105">
        <f t="shared" si="2"/>
        <v>86.6</v>
      </c>
      <c r="AG16">
        <v>2</v>
      </c>
      <c r="AH16" s="103">
        <f t="shared" si="3"/>
        <v>173.2</v>
      </c>
      <c r="AI16" s="246">
        <f t="shared" si="4"/>
        <v>0</v>
      </c>
    </row>
    <row r="17" spans="1:35" ht="13.5" collapsed="1" thickBot="1">
      <c r="A17" s="142" t="s">
        <v>312</v>
      </c>
      <c r="B17" s="2" t="s">
        <v>139</v>
      </c>
      <c r="C17" s="2" t="s">
        <v>312</v>
      </c>
      <c r="D17" s="2" t="s">
        <v>312</v>
      </c>
      <c r="E17" s="2">
        <v>3.1</v>
      </c>
      <c r="F17" s="26">
        <v>2.8</v>
      </c>
      <c r="G17" s="148">
        <v>162.48</v>
      </c>
      <c r="H17" s="72" t="s">
        <v>172</v>
      </c>
      <c r="I17" s="11" t="s">
        <v>347</v>
      </c>
      <c r="J17" s="11" t="s">
        <v>199</v>
      </c>
      <c r="K17" s="11" t="s">
        <v>173</v>
      </c>
      <c r="L17" s="11">
        <v>50</v>
      </c>
      <c r="M17" s="11" t="s">
        <v>174</v>
      </c>
      <c r="N17" s="11" t="s">
        <v>173</v>
      </c>
      <c r="O17" s="11" t="s">
        <v>178</v>
      </c>
      <c r="P17" s="12" t="s">
        <v>312</v>
      </c>
      <c r="Q17" s="12" t="s">
        <v>194</v>
      </c>
      <c r="R17" s="12" t="s">
        <v>194</v>
      </c>
      <c r="S17" s="12" t="s">
        <v>312</v>
      </c>
      <c r="T17" s="12" t="s">
        <v>312</v>
      </c>
      <c r="U17" s="12" t="s">
        <v>312</v>
      </c>
      <c r="V17" s="12" t="s">
        <v>312</v>
      </c>
      <c r="W17" s="12" t="s">
        <v>312</v>
      </c>
      <c r="X17" s="151" t="s">
        <v>312</v>
      </c>
      <c r="Y17" s="70" t="s">
        <v>180</v>
      </c>
      <c r="AB17" s="103">
        <v>97</v>
      </c>
      <c r="AC17" s="103">
        <f t="shared" si="0"/>
        <v>77.60000000000001</v>
      </c>
      <c r="AD17" s="105">
        <v>5.2</v>
      </c>
      <c r="AE17" s="105">
        <f t="shared" si="1"/>
        <v>3.6399999999999997</v>
      </c>
      <c r="AF17" s="105">
        <f t="shared" si="2"/>
        <v>81.24000000000001</v>
      </c>
      <c r="AG17">
        <v>2</v>
      </c>
      <c r="AH17" s="103">
        <f t="shared" si="3"/>
        <v>162.48000000000002</v>
      </c>
      <c r="AI17" s="246">
        <f t="shared" si="4"/>
        <v>1.749243564155835E-16</v>
      </c>
    </row>
    <row r="18" spans="1:35" ht="13.5" hidden="1" outlineLevel="1" thickBot="1">
      <c r="A18" s="142" t="s">
        <v>331</v>
      </c>
      <c r="B18" s="139" t="s">
        <v>569</v>
      </c>
      <c r="C18" s="2"/>
      <c r="D18" s="2"/>
      <c r="E18" s="2"/>
      <c r="F18" s="26"/>
      <c r="G18" s="149">
        <v>186</v>
      </c>
      <c r="H18" s="72" t="s">
        <v>172</v>
      </c>
      <c r="I18" s="11" t="s">
        <v>347</v>
      </c>
      <c r="J18" s="11" t="s">
        <v>199</v>
      </c>
      <c r="K18" s="11" t="s">
        <v>173</v>
      </c>
      <c r="L18" s="11">
        <v>50</v>
      </c>
      <c r="M18" s="11" t="s">
        <v>174</v>
      </c>
      <c r="N18" s="11" t="s">
        <v>173</v>
      </c>
      <c r="O18" s="11" t="s">
        <v>178</v>
      </c>
      <c r="P18" s="12" t="s">
        <v>312</v>
      </c>
      <c r="Q18" s="12" t="s">
        <v>194</v>
      </c>
      <c r="R18" s="12" t="s">
        <v>312</v>
      </c>
      <c r="S18" s="12" t="s">
        <v>312</v>
      </c>
      <c r="T18" s="12" t="s">
        <v>312</v>
      </c>
      <c r="U18" s="12" t="s">
        <v>312</v>
      </c>
      <c r="V18" s="12" t="s">
        <v>312</v>
      </c>
      <c r="W18" s="12" t="s">
        <v>312</v>
      </c>
      <c r="X18" s="151" t="s">
        <v>312</v>
      </c>
      <c r="Y18" s="70" t="s">
        <v>180</v>
      </c>
      <c r="AB18" s="103">
        <v>97</v>
      </c>
      <c r="AC18" s="103">
        <f t="shared" si="0"/>
        <v>77.60000000000001</v>
      </c>
      <c r="AD18" s="105">
        <v>22</v>
      </c>
      <c r="AE18" s="105">
        <f t="shared" si="1"/>
        <v>15.399999999999999</v>
      </c>
      <c r="AF18" s="105">
        <f t="shared" si="2"/>
        <v>93</v>
      </c>
      <c r="AG18">
        <v>2</v>
      </c>
      <c r="AH18" s="103">
        <f t="shared" si="3"/>
        <v>186</v>
      </c>
      <c r="AI18" s="246">
        <f t="shared" si="4"/>
        <v>0</v>
      </c>
    </row>
    <row r="19" spans="1:35" ht="12.75" collapsed="1">
      <c r="A19" s="141" t="s">
        <v>312</v>
      </c>
      <c r="B19" s="14" t="s">
        <v>140</v>
      </c>
      <c r="C19" s="14" t="s">
        <v>312</v>
      </c>
      <c r="D19" s="14" t="s">
        <v>312</v>
      </c>
      <c r="E19" s="14">
        <v>2.8</v>
      </c>
      <c r="F19" s="25">
        <v>2.5</v>
      </c>
      <c r="G19" s="146">
        <v>163.79</v>
      </c>
      <c r="H19" s="71" t="s">
        <v>172</v>
      </c>
      <c r="I19" s="15" t="s">
        <v>347</v>
      </c>
      <c r="J19" s="15" t="s">
        <v>199</v>
      </c>
      <c r="K19" s="15" t="s">
        <v>173</v>
      </c>
      <c r="L19" s="15">
        <v>50</v>
      </c>
      <c r="M19" s="15" t="s">
        <v>174</v>
      </c>
      <c r="N19" s="15" t="s">
        <v>173</v>
      </c>
      <c r="O19" s="15" t="s">
        <v>178</v>
      </c>
      <c r="P19" s="15" t="s">
        <v>312</v>
      </c>
      <c r="Q19" s="16" t="s">
        <v>194</v>
      </c>
      <c r="R19" s="16" t="s">
        <v>194</v>
      </c>
      <c r="S19" s="16" t="s">
        <v>194</v>
      </c>
      <c r="T19" s="16" t="s">
        <v>312</v>
      </c>
      <c r="U19" s="16" t="s">
        <v>312</v>
      </c>
      <c r="V19" s="16" t="s">
        <v>312</v>
      </c>
      <c r="W19" s="16" t="s">
        <v>312</v>
      </c>
      <c r="X19" s="150" t="s">
        <v>312</v>
      </c>
      <c r="Y19" s="152" t="s">
        <v>180</v>
      </c>
      <c r="AB19" s="103">
        <v>98</v>
      </c>
      <c r="AC19" s="103">
        <f t="shared" si="0"/>
        <v>78.4</v>
      </c>
      <c r="AD19" s="105">
        <v>4.8</v>
      </c>
      <c r="AE19" s="105">
        <f t="shared" si="1"/>
        <v>3.36</v>
      </c>
      <c r="AF19" s="105">
        <f t="shared" si="2"/>
        <v>81.76</v>
      </c>
      <c r="AG19">
        <v>2</v>
      </c>
      <c r="AH19" s="103">
        <f t="shared" si="3"/>
        <v>163.52</v>
      </c>
      <c r="AI19" s="246">
        <f t="shared" si="4"/>
        <v>-0.001648452286464264</v>
      </c>
    </row>
    <row r="20" spans="1:35" ht="12.75" hidden="1" outlineLevel="1">
      <c r="A20" s="142" t="s">
        <v>332</v>
      </c>
      <c r="B20" s="139" t="s">
        <v>582</v>
      </c>
      <c r="C20" s="2"/>
      <c r="D20" s="2"/>
      <c r="E20" s="2"/>
      <c r="F20" s="26"/>
      <c r="G20" s="149">
        <v>188.64</v>
      </c>
      <c r="H20" s="72" t="s">
        <v>172</v>
      </c>
      <c r="I20" s="11" t="s">
        <v>347</v>
      </c>
      <c r="J20" s="11" t="s">
        <v>199</v>
      </c>
      <c r="K20" s="11" t="s">
        <v>173</v>
      </c>
      <c r="L20" s="11">
        <v>50</v>
      </c>
      <c r="M20" s="11" t="s">
        <v>174</v>
      </c>
      <c r="N20" s="11" t="s">
        <v>173</v>
      </c>
      <c r="O20" s="11" t="s">
        <v>178</v>
      </c>
      <c r="P20" s="11" t="s">
        <v>312</v>
      </c>
      <c r="Q20" s="12" t="s">
        <v>194</v>
      </c>
      <c r="R20" s="12" t="s">
        <v>312</v>
      </c>
      <c r="S20" s="12" t="s">
        <v>312</v>
      </c>
      <c r="T20" s="12" t="s">
        <v>312</v>
      </c>
      <c r="U20" s="12" t="s">
        <v>312</v>
      </c>
      <c r="V20" s="12" t="s">
        <v>312</v>
      </c>
      <c r="W20" s="12" t="s">
        <v>312</v>
      </c>
      <c r="X20" s="151" t="s">
        <v>312</v>
      </c>
      <c r="Y20" s="70" t="s">
        <v>180</v>
      </c>
      <c r="AB20" s="103">
        <v>98</v>
      </c>
      <c r="AC20" s="103">
        <f t="shared" si="0"/>
        <v>78.4</v>
      </c>
      <c r="AD20" s="105">
        <v>22</v>
      </c>
      <c r="AE20" s="105">
        <f t="shared" si="1"/>
        <v>15.399999999999999</v>
      </c>
      <c r="AF20" s="105">
        <f t="shared" si="2"/>
        <v>93.80000000000001</v>
      </c>
      <c r="AG20">
        <v>2</v>
      </c>
      <c r="AH20" s="103">
        <f t="shared" si="3"/>
        <v>187.60000000000002</v>
      </c>
      <c r="AI20" s="246">
        <f t="shared" si="4"/>
        <v>-0.005513146734520588</v>
      </c>
    </row>
    <row r="21" spans="1:35" ht="12.75" collapsed="1">
      <c r="A21" s="142" t="s">
        <v>312</v>
      </c>
      <c r="B21" s="2" t="s">
        <v>141</v>
      </c>
      <c r="C21" s="2" t="s">
        <v>312</v>
      </c>
      <c r="D21" s="2" t="s">
        <v>312</v>
      </c>
      <c r="E21" s="2">
        <v>3.8</v>
      </c>
      <c r="F21" s="26">
        <v>3.5</v>
      </c>
      <c r="G21" s="148">
        <v>183.6</v>
      </c>
      <c r="H21" s="72" t="s">
        <v>172</v>
      </c>
      <c r="I21" s="11" t="s">
        <v>347</v>
      </c>
      <c r="J21" s="11" t="s">
        <v>199</v>
      </c>
      <c r="K21" s="11" t="s">
        <v>173</v>
      </c>
      <c r="L21" s="11">
        <v>50</v>
      </c>
      <c r="M21" s="11" t="s">
        <v>174</v>
      </c>
      <c r="N21" s="11" t="s">
        <v>173</v>
      </c>
      <c r="O21" s="11" t="s">
        <v>178</v>
      </c>
      <c r="P21" s="11" t="s">
        <v>312</v>
      </c>
      <c r="Q21" s="12" t="s">
        <v>194</v>
      </c>
      <c r="R21" s="12" t="s">
        <v>194</v>
      </c>
      <c r="S21" s="12" t="s">
        <v>194</v>
      </c>
      <c r="T21" s="12" t="s">
        <v>312</v>
      </c>
      <c r="U21" s="12" t="s">
        <v>312</v>
      </c>
      <c r="V21" s="12" t="s">
        <v>312</v>
      </c>
      <c r="W21" s="12" t="s">
        <v>312</v>
      </c>
      <c r="X21" s="151" t="s">
        <v>312</v>
      </c>
      <c r="Y21" s="70" t="s">
        <v>180</v>
      </c>
      <c r="AB21" s="103">
        <v>108</v>
      </c>
      <c r="AC21" s="103">
        <f t="shared" si="0"/>
        <v>86.4</v>
      </c>
      <c r="AD21" s="105">
        <v>4.8</v>
      </c>
      <c r="AE21" s="105">
        <f t="shared" si="1"/>
        <v>3.36</v>
      </c>
      <c r="AF21" s="105">
        <f t="shared" si="2"/>
        <v>89.76</v>
      </c>
      <c r="AG21">
        <v>2</v>
      </c>
      <c r="AH21" s="103">
        <f t="shared" si="3"/>
        <v>179.52</v>
      </c>
      <c r="AI21" s="246">
        <f t="shared" si="4"/>
        <v>-0.022222222222222136</v>
      </c>
    </row>
    <row r="22" spans="1:35" ht="12.75" hidden="1" outlineLevel="1">
      <c r="A22" s="142" t="s">
        <v>333</v>
      </c>
      <c r="B22" s="139" t="s">
        <v>594</v>
      </c>
      <c r="C22" s="2"/>
      <c r="D22" s="2"/>
      <c r="E22" s="2"/>
      <c r="F22" s="26"/>
      <c r="G22" s="149">
        <v>208.45</v>
      </c>
      <c r="H22" s="72" t="s">
        <v>172</v>
      </c>
      <c r="I22" s="11" t="s">
        <v>347</v>
      </c>
      <c r="J22" s="11" t="s">
        <v>199</v>
      </c>
      <c r="K22" s="11" t="s">
        <v>173</v>
      </c>
      <c r="L22" s="11">
        <v>50</v>
      </c>
      <c r="M22" s="11" t="s">
        <v>174</v>
      </c>
      <c r="N22" s="11" t="s">
        <v>173</v>
      </c>
      <c r="O22" s="11" t="s">
        <v>178</v>
      </c>
      <c r="P22" s="11" t="s">
        <v>312</v>
      </c>
      <c r="Q22" s="12" t="s">
        <v>194</v>
      </c>
      <c r="R22" s="12" t="s">
        <v>312</v>
      </c>
      <c r="S22" s="12" t="s">
        <v>312</v>
      </c>
      <c r="T22" s="12" t="s">
        <v>312</v>
      </c>
      <c r="U22" s="12" t="s">
        <v>312</v>
      </c>
      <c r="V22" s="12" t="s">
        <v>312</v>
      </c>
      <c r="W22" s="12" t="s">
        <v>312</v>
      </c>
      <c r="X22" s="151" t="s">
        <v>312</v>
      </c>
      <c r="Y22" s="70" t="s">
        <v>180</v>
      </c>
      <c r="AB22" s="103">
        <v>108</v>
      </c>
      <c r="AC22" s="103">
        <f t="shared" si="0"/>
        <v>86.4</v>
      </c>
      <c r="AD22" s="105">
        <v>22</v>
      </c>
      <c r="AE22" s="105">
        <f t="shared" si="1"/>
        <v>15.399999999999999</v>
      </c>
      <c r="AF22" s="105">
        <f t="shared" si="2"/>
        <v>101.80000000000001</v>
      </c>
      <c r="AG22">
        <v>2</v>
      </c>
      <c r="AH22" s="103">
        <f t="shared" si="3"/>
        <v>203.60000000000002</v>
      </c>
      <c r="AI22" s="246">
        <f t="shared" si="4"/>
        <v>-0.023266970496521787</v>
      </c>
    </row>
    <row r="23" spans="1:35" ht="12.75" hidden="1" outlineLevel="1">
      <c r="A23" s="154" t="s">
        <v>312</v>
      </c>
      <c r="B23" s="139" t="s">
        <v>593</v>
      </c>
      <c r="C23" s="2"/>
      <c r="D23" s="2"/>
      <c r="E23" s="2"/>
      <c r="F23" s="26"/>
      <c r="G23" s="149">
        <v>208.45</v>
      </c>
      <c r="H23" s="72" t="s">
        <v>172</v>
      </c>
      <c r="I23" s="11" t="s">
        <v>347</v>
      </c>
      <c r="J23" s="11" t="s">
        <v>199</v>
      </c>
      <c r="K23" s="11" t="s">
        <v>173</v>
      </c>
      <c r="L23" s="11">
        <v>50</v>
      </c>
      <c r="M23" s="11" t="s">
        <v>174</v>
      </c>
      <c r="N23" s="11" t="s">
        <v>173</v>
      </c>
      <c r="O23" s="11" t="s">
        <v>178</v>
      </c>
      <c r="P23" s="11" t="s">
        <v>321</v>
      </c>
      <c r="Q23" s="12" t="s">
        <v>194</v>
      </c>
      <c r="R23" s="12" t="s">
        <v>312</v>
      </c>
      <c r="S23" s="12" t="s">
        <v>312</v>
      </c>
      <c r="T23" s="12" t="s">
        <v>312</v>
      </c>
      <c r="U23" s="12" t="s">
        <v>312</v>
      </c>
      <c r="V23" s="12" t="s">
        <v>312</v>
      </c>
      <c r="W23" s="12" t="s">
        <v>312</v>
      </c>
      <c r="X23" s="151" t="s">
        <v>312</v>
      </c>
      <c r="Y23" s="70" t="s">
        <v>180</v>
      </c>
      <c r="AB23" s="103">
        <v>108</v>
      </c>
      <c r="AC23" s="103">
        <f t="shared" si="0"/>
        <v>86.4</v>
      </c>
      <c r="AD23" s="105">
        <v>22</v>
      </c>
      <c r="AE23" s="105">
        <f t="shared" si="1"/>
        <v>15.399999999999999</v>
      </c>
      <c r="AF23" s="105">
        <f t="shared" si="2"/>
        <v>101.80000000000001</v>
      </c>
      <c r="AG23">
        <v>2</v>
      </c>
      <c r="AH23" s="103">
        <f t="shared" si="3"/>
        <v>203.60000000000002</v>
      </c>
      <c r="AI23" s="246">
        <f t="shared" si="4"/>
        <v>-0.023266970496521787</v>
      </c>
    </row>
    <row r="24" spans="1:35" ht="12.75" collapsed="1">
      <c r="A24" s="142" t="s">
        <v>312</v>
      </c>
      <c r="B24" s="2" t="s">
        <v>142</v>
      </c>
      <c r="C24" s="2" t="s">
        <v>312</v>
      </c>
      <c r="D24" s="2" t="s">
        <v>312</v>
      </c>
      <c r="E24" s="2">
        <v>4.5</v>
      </c>
      <c r="F24" s="26">
        <v>4.1</v>
      </c>
      <c r="G24" s="149">
        <v>193.92</v>
      </c>
      <c r="H24" s="72" t="s">
        <v>172</v>
      </c>
      <c r="I24" s="11" t="s">
        <v>347</v>
      </c>
      <c r="J24" s="11" t="s">
        <v>199</v>
      </c>
      <c r="K24" s="11" t="s">
        <v>173</v>
      </c>
      <c r="L24" s="11">
        <v>50</v>
      </c>
      <c r="M24" s="11" t="s">
        <v>174</v>
      </c>
      <c r="N24" s="11" t="s">
        <v>173</v>
      </c>
      <c r="O24" s="11" t="s">
        <v>178</v>
      </c>
      <c r="P24" s="11" t="s">
        <v>312</v>
      </c>
      <c r="Q24" s="12" t="s">
        <v>194</v>
      </c>
      <c r="R24" s="12" t="s">
        <v>194</v>
      </c>
      <c r="S24" s="12" t="s">
        <v>194</v>
      </c>
      <c r="T24" s="12" t="s">
        <v>312</v>
      </c>
      <c r="U24" s="12" t="s">
        <v>312</v>
      </c>
      <c r="V24" s="12" t="s">
        <v>312</v>
      </c>
      <c r="W24" s="12" t="s">
        <v>312</v>
      </c>
      <c r="X24" s="151" t="s">
        <v>312</v>
      </c>
      <c r="Y24" s="70" t="s">
        <v>180</v>
      </c>
      <c r="AB24" s="103">
        <v>117</v>
      </c>
      <c r="AC24" s="103">
        <f t="shared" si="0"/>
        <v>93.60000000000001</v>
      </c>
      <c r="AD24" s="105">
        <v>4.8</v>
      </c>
      <c r="AE24" s="105">
        <f t="shared" si="1"/>
        <v>3.36</v>
      </c>
      <c r="AF24" s="105">
        <f t="shared" si="2"/>
        <v>96.96000000000001</v>
      </c>
      <c r="AG24">
        <v>2</v>
      </c>
      <c r="AH24" s="103">
        <f t="shared" si="3"/>
        <v>193.92000000000002</v>
      </c>
      <c r="AI24" s="246">
        <f t="shared" si="4"/>
        <v>1.4656409566008667E-16</v>
      </c>
    </row>
    <row r="25" spans="1:35" ht="12.75" hidden="1" outlineLevel="1">
      <c r="A25" s="142" t="s">
        <v>334</v>
      </c>
      <c r="B25" s="139" t="s">
        <v>595</v>
      </c>
      <c r="C25" s="2"/>
      <c r="D25" s="2"/>
      <c r="E25" s="2"/>
      <c r="F25" s="26"/>
      <c r="G25" s="149">
        <v>218.36</v>
      </c>
      <c r="H25" s="72" t="s">
        <v>172</v>
      </c>
      <c r="I25" s="11" t="s">
        <v>347</v>
      </c>
      <c r="J25" s="11" t="s">
        <v>199</v>
      </c>
      <c r="K25" s="11" t="s">
        <v>173</v>
      </c>
      <c r="L25" s="11">
        <v>50</v>
      </c>
      <c r="M25" s="11" t="s">
        <v>174</v>
      </c>
      <c r="N25" s="11" t="s">
        <v>173</v>
      </c>
      <c r="O25" s="11" t="s">
        <v>178</v>
      </c>
      <c r="P25" s="11" t="s">
        <v>308</v>
      </c>
      <c r="Q25" s="12" t="s">
        <v>312</v>
      </c>
      <c r="R25" s="12" t="s">
        <v>312</v>
      </c>
      <c r="S25" s="12" t="s">
        <v>194</v>
      </c>
      <c r="T25" s="12" t="s">
        <v>312</v>
      </c>
      <c r="U25" s="12" t="s">
        <v>312</v>
      </c>
      <c r="V25" s="12" t="s">
        <v>312</v>
      </c>
      <c r="W25" s="12" t="s">
        <v>312</v>
      </c>
      <c r="X25" s="151" t="s">
        <v>312</v>
      </c>
      <c r="Y25" s="70" t="s">
        <v>180</v>
      </c>
      <c r="AB25" s="103">
        <v>117</v>
      </c>
      <c r="AC25" s="103">
        <f t="shared" si="0"/>
        <v>93.60000000000001</v>
      </c>
      <c r="AD25" s="105">
        <v>22</v>
      </c>
      <c r="AE25" s="105">
        <f t="shared" si="1"/>
        <v>15.399999999999999</v>
      </c>
      <c r="AF25" s="105">
        <f t="shared" si="2"/>
        <v>109</v>
      </c>
      <c r="AG25">
        <v>2</v>
      </c>
      <c r="AH25" s="103">
        <f t="shared" si="3"/>
        <v>218</v>
      </c>
      <c r="AI25" s="246">
        <f t="shared" si="4"/>
        <v>-0.0016486535995604214</v>
      </c>
    </row>
    <row r="26" spans="1:35" ht="12.75" collapsed="1">
      <c r="A26" s="142" t="s">
        <v>312</v>
      </c>
      <c r="B26" s="2" t="s">
        <v>143</v>
      </c>
      <c r="C26" s="2" t="s">
        <v>312</v>
      </c>
      <c r="D26" s="2" t="s">
        <v>312</v>
      </c>
      <c r="E26" s="2">
        <v>5.5</v>
      </c>
      <c r="F26" s="26">
        <v>5</v>
      </c>
      <c r="G26" s="148">
        <v>214.721</v>
      </c>
      <c r="H26" s="72" t="s">
        <v>172</v>
      </c>
      <c r="I26" s="11" t="s">
        <v>347</v>
      </c>
      <c r="J26" s="11" t="s">
        <v>199</v>
      </c>
      <c r="K26" s="11" t="s">
        <v>173</v>
      </c>
      <c r="L26" s="11">
        <v>50</v>
      </c>
      <c r="M26" s="11" t="s">
        <v>174</v>
      </c>
      <c r="N26" s="11" t="s">
        <v>173</v>
      </c>
      <c r="O26" s="11" t="s">
        <v>178</v>
      </c>
      <c r="P26" s="11" t="s">
        <v>312</v>
      </c>
      <c r="Q26" s="12" t="s">
        <v>194</v>
      </c>
      <c r="R26" s="12" t="s">
        <v>194</v>
      </c>
      <c r="S26" s="12" t="s">
        <v>194</v>
      </c>
      <c r="T26" s="12" t="s">
        <v>312</v>
      </c>
      <c r="U26" s="12" t="s">
        <v>312</v>
      </c>
      <c r="V26" s="12" t="s">
        <v>312</v>
      </c>
      <c r="W26" s="12" t="s">
        <v>312</v>
      </c>
      <c r="X26" s="151" t="s">
        <v>312</v>
      </c>
      <c r="Y26" s="70" t="s">
        <v>180</v>
      </c>
      <c r="AB26" s="103">
        <v>130</v>
      </c>
      <c r="AC26" s="103">
        <f t="shared" si="0"/>
        <v>104</v>
      </c>
      <c r="AD26" s="105">
        <v>4.8</v>
      </c>
      <c r="AE26" s="105">
        <f t="shared" si="1"/>
        <v>3.36</v>
      </c>
      <c r="AF26" s="105">
        <f t="shared" si="2"/>
        <v>107.36</v>
      </c>
      <c r="AG26">
        <v>2</v>
      </c>
      <c r="AH26" s="103">
        <f t="shared" si="3"/>
        <v>214.72</v>
      </c>
      <c r="AI26" s="246">
        <f t="shared" si="4"/>
        <v>-4.657206328234196E-06</v>
      </c>
    </row>
    <row r="27" spans="1:35" ht="12.75" hidden="1" outlineLevel="1">
      <c r="A27" s="142" t="s">
        <v>335</v>
      </c>
      <c r="B27" s="139" t="s">
        <v>596</v>
      </c>
      <c r="C27" s="2"/>
      <c r="D27" s="2"/>
      <c r="E27" s="2"/>
      <c r="F27" s="26"/>
      <c r="G27" s="149">
        <v>238.8</v>
      </c>
      <c r="H27" s="72" t="s">
        <v>172</v>
      </c>
      <c r="I27" s="11" t="s">
        <v>347</v>
      </c>
      <c r="J27" s="11" t="s">
        <v>199</v>
      </c>
      <c r="K27" s="11" t="s">
        <v>173</v>
      </c>
      <c r="L27" s="11">
        <v>50</v>
      </c>
      <c r="M27" s="11" t="s">
        <v>174</v>
      </c>
      <c r="N27" s="11" t="s">
        <v>173</v>
      </c>
      <c r="O27" s="11" t="s">
        <v>178</v>
      </c>
      <c r="P27" s="11" t="s">
        <v>281</v>
      </c>
      <c r="Q27" s="12" t="s">
        <v>312</v>
      </c>
      <c r="R27" s="12" t="s">
        <v>312</v>
      </c>
      <c r="S27" s="12" t="s">
        <v>194</v>
      </c>
      <c r="T27" s="12" t="s">
        <v>312</v>
      </c>
      <c r="U27" s="12" t="s">
        <v>312</v>
      </c>
      <c r="V27" s="12" t="s">
        <v>312</v>
      </c>
      <c r="W27" s="12" t="s">
        <v>312</v>
      </c>
      <c r="X27" s="151" t="s">
        <v>312</v>
      </c>
      <c r="Y27" s="70" t="s">
        <v>180</v>
      </c>
      <c r="AA27" t="s">
        <v>574</v>
      </c>
      <c r="AB27" s="103">
        <v>130</v>
      </c>
      <c r="AC27" s="103">
        <f t="shared" si="0"/>
        <v>104</v>
      </c>
      <c r="AD27" s="105">
        <v>22</v>
      </c>
      <c r="AE27" s="105">
        <f t="shared" si="1"/>
        <v>15.399999999999999</v>
      </c>
      <c r="AF27" s="105">
        <f t="shared" si="2"/>
        <v>119.4</v>
      </c>
      <c r="AG27">
        <v>2</v>
      </c>
      <c r="AH27" s="103">
        <f t="shared" si="3"/>
        <v>238.8</v>
      </c>
      <c r="AI27" s="246">
        <f t="shared" si="4"/>
        <v>0</v>
      </c>
    </row>
    <row r="28" spans="1:35" ht="13.5" collapsed="1" thickBot="1">
      <c r="A28" s="142" t="s">
        <v>312</v>
      </c>
      <c r="B28" s="2" t="s">
        <v>144</v>
      </c>
      <c r="C28" s="2" t="s">
        <v>312</v>
      </c>
      <c r="D28" s="2" t="s">
        <v>312</v>
      </c>
      <c r="E28" s="2">
        <v>6.3</v>
      </c>
      <c r="F28" s="26">
        <v>5.7</v>
      </c>
      <c r="G28" s="148">
        <v>225.92</v>
      </c>
      <c r="H28" s="72" t="s">
        <v>172</v>
      </c>
      <c r="I28" s="11" t="s">
        <v>347</v>
      </c>
      <c r="J28" s="11" t="s">
        <v>199</v>
      </c>
      <c r="K28" s="11" t="s">
        <v>173</v>
      </c>
      <c r="L28" s="11">
        <v>50</v>
      </c>
      <c r="M28" s="11" t="s">
        <v>174</v>
      </c>
      <c r="N28" s="11" t="s">
        <v>173</v>
      </c>
      <c r="O28" s="11" t="s">
        <v>178</v>
      </c>
      <c r="P28" s="11" t="s">
        <v>312</v>
      </c>
      <c r="Q28" s="12" t="s">
        <v>194</v>
      </c>
      <c r="R28" s="12" t="s">
        <v>194</v>
      </c>
      <c r="S28" s="12" t="s">
        <v>194</v>
      </c>
      <c r="T28" s="12" t="s">
        <v>312</v>
      </c>
      <c r="U28" s="12" t="s">
        <v>312</v>
      </c>
      <c r="V28" s="12" t="s">
        <v>312</v>
      </c>
      <c r="W28" s="12" t="s">
        <v>312</v>
      </c>
      <c r="X28" s="151" t="s">
        <v>312</v>
      </c>
      <c r="Y28" s="70" t="s">
        <v>180</v>
      </c>
      <c r="AB28" s="103">
        <v>137</v>
      </c>
      <c r="AC28" s="103">
        <f t="shared" si="0"/>
        <v>109.60000000000001</v>
      </c>
      <c r="AD28" s="105">
        <v>4.8</v>
      </c>
      <c r="AE28" s="105">
        <f t="shared" si="1"/>
        <v>3.36</v>
      </c>
      <c r="AF28" s="105">
        <f t="shared" si="2"/>
        <v>112.96000000000001</v>
      </c>
      <c r="AG28">
        <v>2</v>
      </c>
      <c r="AH28" s="103">
        <f t="shared" si="3"/>
        <v>225.92000000000002</v>
      </c>
      <c r="AI28" s="246">
        <f t="shared" si="4"/>
        <v>1.258043087393945E-16</v>
      </c>
    </row>
    <row r="29" spans="1:35" ht="13.5" hidden="1" outlineLevel="1" thickBot="1">
      <c r="A29" s="142" t="s">
        <v>336</v>
      </c>
      <c r="B29" s="139" t="s">
        <v>597</v>
      </c>
      <c r="C29" s="2"/>
      <c r="D29" s="2"/>
      <c r="E29" s="2"/>
      <c r="F29" s="26"/>
      <c r="G29" s="149">
        <v>250</v>
      </c>
      <c r="H29" s="72" t="s">
        <v>172</v>
      </c>
      <c r="I29" s="11" t="s">
        <v>347</v>
      </c>
      <c r="J29" s="11" t="s">
        <v>199</v>
      </c>
      <c r="K29" s="11" t="s">
        <v>173</v>
      </c>
      <c r="L29" s="11">
        <v>50</v>
      </c>
      <c r="M29" s="11" t="s">
        <v>174</v>
      </c>
      <c r="N29" s="11" t="s">
        <v>173</v>
      </c>
      <c r="O29" s="11" t="s">
        <v>178</v>
      </c>
      <c r="P29" s="11" t="s">
        <v>316</v>
      </c>
      <c r="Q29" s="12" t="s">
        <v>312</v>
      </c>
      <c r="R29" s="12" t="s">
        <v>312</v>
      </c>
      <c r="S29" s="12" t="s">
        <v>194</v>
      </c>
      <c r="T29" s="12" t="s">
        <v>312</v>
      </c>
      <c r="U29" s="12" t="s">
        <v>312</v>
      </c>
      <c r="V29" s="12" t="s">
        <v>312</v>
      </c>
      <c r="W29" s="12" t="s">
        <v>312</v>
      </c>
      <c r="X29" s="151" t="s">
        <v>312</v>
      </c>
      <c r="Y29" s="70" t="s">
        <v>180</v>
      </c>
      <c r="AB29" s="103">
        <v>137</v>
      </c>
      <c r="AC29" s="103">
        <f t="shared" si="0"/>
        <v>109.60000000000001</v>
      </c>
      <c r="AD29" s="105">
        <v>22</v>
      </c>
      <c r="AE29" s="105">
        <f t="shared" si="1"/>
        <v>15.399999999999999</v>
      </c>
      <c r="AF29" s="105">
        <f t="shared" si="2"/>
        <v>125</v>
      </c>
      <c r="AG29">
        <v>2</v>
      </c>
      <c r="AH29" s="103">
        <f t="shared" si="3"/>
        <v>250</v>
      </c>
      <c r="AI29" s="246">
        <f t="shared" si="4"/>
        <v>0</v>
      </c>
    </row>
    <row r="30" spans="1:35" ht="12.75" collapsed="1">
      <c r="A30" s="141" t="s">
        <v>312</v>
      </c>
      <c r="B30" s="14" t="s">
        <v>148</v>
      </c>
      <c r="C30" s="14" t="s">
        <v>312</v>
      </c>
      <c r="D30" s="14" t="s">
        <v>312</v>
      </c>
      <c r="E30" s="14">
        <v>6.1</v>
      </c>
      <c r="F30" s="25">
        <v>5.5</v>
      </c>
      <c r="G30" s="146">
        <v>295.2</v>
      </c>
      <c r="H30" s="71" t="s">
        <v>172</v>
      </c>
      <c r="I30" s="15" t="s">
        <v>347</v>
      </c>
      <c r="J30" s="15" t="s">
        <v>199</v>
      </c>
      <c r="K30" s="15" t="s">
        <v>173</v>
      </c>
      <c r="L30" s="15">
        <v>50</v>
      </c>
      <c r="M30" s="15" t="s">
        <v>174</v>
      </c>
      <c r="N30" s="15" t="s">
        <v>170</v>
      </c>
      <c r="O30" s="15" t="s">
        <v>178</v>
      </c>
      <c r="P30" s="15" t="s">
        <v>312</v>
      </c>
      <c r="Q30" s="16" t="s">
        <v>194</v>
      </c>
      <c r="R30" s="16" t="s">
        <v>194</v>
      </c>
      <c r="S30" s="16" t="s">
        <v>194</v>
      </c>
      <c r="T30" s="15" t="s">
        <v>312</v>
      </c>
      <c r="U30" s="15" t="s">
        <v>312</v>
      </c>
      <c r="V30" s="16">
        <v>24</v>
      </c>
      <c r="W30" s="20" t="s">
        <v>312</v>
      </c>
      <c r="X30" s="25" t="s">
        <v>312</v>
      </c>
      <c r="Y30" s="152" t="s">
        <v>180</v>
      </c>
      <c r="AB30" s="103">
        <v>174</v>
      </c>
      <c r="AC30" s="103">
        <f t="shared" si="0"/>
        <v>139.20000000000002</v>
      </c>
      <c r="AD30" s="105">
        <v>12</v>
      </c>
      <c r="AE30" s="105">
        <f t="shared" si="1"/>
        <v>8.399999999999999</v>
      </c>
      <c r="AF30" s="105">
        <f t="shared" si="2"/>
        <v>147.60000000000002</v>
      </c>
      <c r="AG30">
        <v>2</v>
      </c>
      <c r="AH30" s="103">
        <f t="shared" si="3"/>
        <v>295.20000000000005</v>
      </c>
      <c r="AI30" s="246">
        <f t="shared" si="4"/>
        <v>1.9255900698105697E-16</v>
      </c>
    </row>
    <row r="31" spans="1:35" ht="12.75" hidden="1" outlineLevel="1">
      <c r="A31" s="142" t="s">
        <v>456</v>
      </c>
      <c r="B31" s="139" t="s">
        <v>598</v>
      </c>
      <c r="C31" s="2"/>
      <c r="D31" s="2"/>
      <c r="E31" s="2"/>
      <c r="F31" s="26"/>
      <c r="G31" s="149">
        <v>307.38</v>
      </c>
      <c r="H31" s="72" t="s">
        <v>172</v>
      </c>
      <c r="I31" s="11" t="s">
        <v>347</v>
      </c>
      <c r="J31" s="11" t="s">
        <v>199</v>
      </c>
      <c r="K31" s="11" t="s">
        <v>173</v>
      </c>
      <c r="L31" s="11">
        <v>50</v>
      </c>
      <c r="M31" s="11" t="s">
        <v>174</v>
      </c>
      <c r="N31" s="11" t="s">
        <v>174</v>
      </c>
      <c r="O31" s="11" t="s">
        <v>178</v>
      </c>
      <c r="P31" s="85" t="s">
        <v>312</v>
      </c>
      <c r="Q31" s="85" t="s">
        <v>312</v>
      </c>
      <c r="R31" s="85" t="s">
        <v>312</v>
      </c>
      <c r="S31" s="85" t="s">
        <v>312</v>
      </c>
      <c r="T31" s="85" t="s">
        <v>312</v>
      </c>
      <c r="U31" s="85" t="s">
        <v>312</v>
      </c>
      <c r="V31" s="12">
        <v>24</v>
      </c>
      <c r="W31" s="87" t="s">
        <v>312</v>
      </c>
      <c r="X31" s="82" t="s">
        <v>312</v>
      </c>
      <c r="Y31" s="70" t="s">
        <v>180</v>
      </c>
      <c r="AB31" s="103">
        <v>174</v>
      </c>
      <c r="AC31" s="103">
        <f t="shared" si="0"/>
        <v>139.20000000000002</v>
      </c>
      <c r="AD31" s="105">
        <f>AB31*0.05+12</f>
        <v>20.700000000000003</v>
      </c>
      <c r="AE31" s="105">
        <f t="shared" si="1"/>
        <v>14.49</v>
      </c>
      <c r="AF31" s="105">
        <f t="shared" si="2"/>
        <v>153.69000000000003</v>
      </c>
      <c r="AG31">
        <v>2</v>
      </c>
      <c r="AH31" s="103">
        <f t="shared" si="3"/>
        <v>307.38000000000005</v>
      </c>
      <c r="AI31" s="246">
        <f t="shared" si="4"/>
        <v>1.8492881404388059E-16</v>
      </c>
    </row>
    <row r="32" spans="1:35" ht="12.75" hidden="1" outlineLevel="1">
      <c r="A32" s="142" t="s">
        <v>457</v>
      </c>
      <c r="B32" s="139" t="s">
        <v>599</v>
      </c>
      <c r="C32" s="2"/>
      <c r="D32" s="2"/>
      <c r="E32" s="2"/>
      <c r="F32" s="26"/>
      <c r="G32" s="149">
        <v>367.58</v>
      </c>
      <c r="H32" s="72" t="s">
        <v>172</v>
      </c>
      <c r="I32" s="11" t="s">
        <v>347</v>
      </c>
      <c r="J32" s="11" t="s">
        <v>199</v>
      </c>
      <c r="K32" s="11" t="s">
        <v>173</v>
      </c>
      <c r="L32" s="11">
        <v>50</v>
      </c>
      <c r="M32" s="11" t="s">
        <v>174</v>
      </c>
      <c r="N32" s="11" t="s">
        <v>174</v>
      </c>
      <c r="O32" s="11" t="s">
        <v>178</v>
      </c>
      <c r="P32" s="85" t="s">
        <v>312</v>
      </c>
      <c r="Q32" s="85" t="s">
        <v>312</v>
      </c>
      <c r="R32" s="85" t="s">
        <v>312</v>
      </c>
      <c r="S32" s="85" t="s">
        <v>312</v>
      </c>
      <c r="T32" s="85" t="s">
        <v>312</v>
      </c>
      <c r="U32" s="85" t="s">
        <v>312</v>
      </c>
      <c r="V32" s="12">
        <v>24</v>
      </c>
      <c r="W32" s="87" t="s">
        <v>312</v>
      </c>
      <c r="X32" s="82" t="s">
        <v>312</v>
      </c>
      <c r="Y32" s="70" t="s">
        <v>180</v>
      </c>
      <c r="AB32" s="103">
        <v>174</v>
      </c>
      <c r="AC32" s="103">
        <f t="shared" si="0"/>
        <v>139.20000000000002</v>
      </c>
      <c r="AD32" s="105">
        <f>AB32*0.05+55</f>
        <v>63.7</v>
      </c>
      <c r="AE32" s="105">
        <f t="shared" si="1"/>
        <v>44.589999999999996</v>
      </c>
      <c r="AF32" s="105">
        <f t="shared" si="2"/>
        <v>183.79000000000002</v>
      </c>
      <c r="AG32">
        <v>2</v>
      </c>
      <c r="AH32" s="103">
        <f t="shared" si="3"/>
        <v>367.58000000000004</v>
      </c>
      <c r="AI32" s="246">
        <f t="shared" si="4"/>
        <v>1.546423060580228E-16</v>
      </c>
    </row>
    <row r="33" spans="1:35" ht="12.75" hidden="1" outlineLevel="1">
      <c r="A33" s="154" t="s">
        <v>312</v>
      </c>
      <c r="B33" s="139" t="s">
        <v>600</v>
      </c>
      <c r="C33" s="2"/>
      <c r="D33" s="2"/>
      <c r="E33" s="2"/>
      <c r="F33" s="26"/>
      <c r="G33" s="149">
        <v>396.81</v>
      </c>
      <c r="H33" s="72" t="s">
        <v>172</v>
      </c>
      <c r="I33" s="11" t="s">
        <v>347</v>
      </c>
      <c r="J33" s="11" t="s">
        <v>199</v>
      </c>
      <c r="K33" s="11" t="s">
        <v>173</v>
      </c>
      <c r="L33" s="11">
        <v>50</v>
      </c>
      <c r="M33" s="11" t="s">
        <v>174</v>
      </c>
      <c r="N33" s="11" t="s">
        <v>174</v>
      </c>
      <c r="O33" s="11" t="s">
        <v>178</v>
      </c>
      <c r="P33" s="85" t="s">
        <v>312</v>
      </c>
      <c r="Q33" s="85" t="s">
        <v>312</v>
      </c>
      <c r="R33" s="85" t="s">
        <v>312</v>
      </c>
      <c r="S33" s="85" t="s">
        <v>312</v>
      </c>
      <c r="T33" s="85" t="s">
        <v>312</v>
      </c>
      <c r="U33" s="85" t="s">
        <v>312</v>
      </c>
      <c r="V33" s="12">
        <v>24</v>
      </c>
      <c r="W33" s="87" t="s">
        <v>312</v>
      </c>
      <c r="X33" s="82" t="s">
        <v>312</v>
      </c>
      <c r="Y33" s="70" t="s">
        <v>180</v>
      </c>
      <c r="AB33" s="103">
        <v>174</v>
      </c>
      <c r="AC33" s="103">
        <f t="shared" si="0"/>
        <v>139.20000000000002</v>
      </c>
      <c r="AD33" s="105"/>
      <c r="AE33" s="105">
        <f t="shared" si="1"/>
        <v>0</v>
      </c>
      <c r="AF33" s="105">
        <f t="shared" si="2"/>
        <v>139.20000000000002</v>
      </c>
      <c r="AG33">
        <v>2</v>
      </c>
      <c r="AH33" s="103">
        <f t="shared" si="3"/>
        <v>278.40000000000003</v>
      </c>
      <c r="AI33" s="246">
        <f t="shared" si="4"/>
        <v>-0.2984047781053904</v>
      </c>
    </row>
    <row r="34" spans="1:35" ht="12.75" hidden="1" outlineLevel="1">
      <c r="A34" s="154" t="s">
        <v>312</v>
      </c>
      <c r="B34" s="139" t="s">
        <v>602</v>
      </c>
      <c r="C34" s="2"/>
      <c r="D34" s="2"/>
      <c r="E34" s="2"/>
      <c r="F34" s="26"/>
      <c r="G34" s="149">
        <v>405.3</v>
      </c>
      <c r="H34" s="72" t="s">
        <v>172</v>
      </c>
      <c r="I34" s="11" t="s">
        <v>347</v>
      </c>
      <c r="J34" s="11" t="s">
        <v>199</v>
      </c>
      <c r="K34" s="11" t="s">
        <v>173</v>
      </c>
      <c r="L34" s="11">
        <v>50</v>
      </c>
      <c r="M34" s="11" t="s">
        <v>174</v>
      </c>
      <c r="N34" s="11" t="s">
        <v>174</v>
      </c>
      <c r="O34" s="11" t="s">
        <v>178</v>
      </c>
      <c r="P34" s="85" t="s">
        <v>312</v>
      </c>
      <c r="Q34" s="85" t="s">
        <v>312</v>
      </c>
      <c r="R34" s="85" t="s">
        <v>312</v>
      </c>
      <c r="S34" s="85" t="s">
        <v>312</v>
      </c>
      <c r="T34" s="85" t="s">
        <v>312</v>
      </c>
      <c r="U34" s="85" t="s">
        <v>312</v>
      </c>
      <c r="V34" s="12">
        <v>24</v>
      </c>
      <c r="W34" s="87" t="s">
        <v>312</v>
      </c>
      <c r="X34" s="82" t="s">
        <v>312</v>
      </c>
      <c r="Y34" s="70" t="s">
        <v>180</v>
      </c>
      <c r="AB34" s="103">
        <v>174</v>
      </c>
      <c r="AC34" s="103">
        <f t="shared" si="0"/>
        <v>139.20000000000002</v>
      </c>
      <c r="AD34" s="105"/>
      <c r="AE34" s="105">
        <f t="shared" si="1"/>
        <v>0</v>
      </c>
      <c r="AF34" s="105">
        <f t="shared" si="2"/>
        <v>139.20000000000002</v>
      </c>
      <c r="AG34">
        <v>2</v>
      </c>
      <c r="AH34" s="103">
        <f t="shared" si="3"/>
        <v>278.40000000000003</v>
      </c>
      <c r="AI34" s="246">
        <f t="shared" si="4"/>
        <v>-0.31310140636565503</v>
      </c>
    </row>
    <row r="35" spans="1:35" ht="12.75" hidden="1" outlineLevel="1">
      <c r="A35" s="154" t="s">
        <v>312</v>
      </c>
      <c r="B35" s="139" t="s">
        <v>601</v>
      </c>
      <c r="C35" s="2"/>
      <c r="D35" s="2"/>
      <c r="E35" s="2"/>
      <c r="F35" s="26"/>
      <c r="G35" s="149">
        <v>405.3</v>
      </c>
      <c r="H35" s="72" t="s">
        <v>172</v>
      </c>
      <c r="I35" s="11" t="s">
        <v>347</v>
      </c>
      <c r="J35" s="11" t="s">
        <v>199</v>
      </c>
      <c r="K35" s="11" t="s">
        <v>173</v>
      </c>
      <c r="L35" s="11">
        <v>50</v>
      </c>
      <c r="M35" s="11" t="s">
        <v>174</v>
      </c>
      <c r="N35" s="11" t="s">
        <v>174</v>
      </c>
      <c r="O35" s="11" t="s">
        <v>178</v>
      </c>
      <c r="P35" s="85" t="s">
        <v>312</v>
      </c>
      <c r="Q35" s="85" t="s">
        <v>312</v>
      </c>
      <c r="R35" s="85" t="s">
        <v>312</v>
      </c>
      <c r="S35" s="85" t="s">
        <v>312</v>
      </c>
      <c r="T35" s="85" t="s">
        <v>312</v>
      </c>
      <c r="U35" s="85" t="s">
        <v>312</v>
      </c>
      <c r="V35" s="12">
        <v>24</v>
      </c>
      <c r="W35" s="87" t="s">
        <v>312</v>
      </c>
      <c r="X35" s="82" t="s">
        <v>312</v>
      </c>
      <c r="Y35" s="70" t="s">
        <v>180</v>
      </c>
      <c r="AB35" s="103">
        <v>174</v>
      </c>
      <c r="AC35" s="103">
        <f t="shared" si="0"/>
        <v>139.20000000000002</v>
      </c>
      <c r="AD35" s="105"/>
      <c r="AE35" s="105">
        <f t="shared" si="1"/>
        <v>0</v>
      </c>
      <c r="AF35" s="105">
        <f t="shared" si="2"/>
        <v>139.20000000000002</v>
      </c>
      <c r="AG35">
        <v>2</v>
      </c>
      <c r="AH35" s="103">
        <f t="shared" si="3"/>
        <v>278.40000000000003</v>
      </c>
      <c r="AI35" s="246">
        <f t="shared" si="4"/>
        <v>-0.31310140636565503</v>
      </c>
    </row>
    <row r="36" spans="1:35" ht="13.5" collapsed="1" thickBot="1">
      <c r="A36" s="142" t="s">
        <v>312</v>
      </c>
      <c r="B36" s="2" t="s">
        <v>149</v>
      </c>
      <c r="C36" s="2" t="s">
        <v>312</v>
      </c>
      <c r="D36" s="2" t="s">
        <v>312</v>
      </c>
      <c r="E36" s="2">
        <v>7.2</v>
      </c>
      <c r="F36" s="26">
        <v>6.5</v>
      </c>
      <c r="G36" s="148">
        <v>311.23</v>
      </c>
      <c r="H36" s="72" t="s">
        <v>172</v>
      </c>
      <c r="I36" s="11" t="s">
        <v>347</v>
      </c>
      <c r="J36" s="11" t="s">
        <v>199</v>
      </c>
      <c r="K36" s="11" t="s">
        <v>173</v>
      </c>
      <c r="L36" s="11">
        <v>50</v>
      </c>
      <c r="M36" s="11" t="s">
        <v>174</v>
      </c>
      <c r="N36" s="11" t="s">
        <v>170</v>
      </c>
      <c r="O36" s="11" t="s">
        <v>178</v>
      </c>
      <c r="P36" s="11" t="s">
        <v>312</v>
      </c>
      <c r="Q36" s="12" t="s">
        <v>194</v>
      </c>
      <c r="R36" s="12" t="s">
        <v>194</v>
      </c>
      <c r="S36" s="12" t="s">
        <v>194</v>
      </c>
      <c r="T36" s="11" t="s">
        <v>312</v>
      </c>
      <c r="U36" s="11" t="s">
        <v>312</v>
      </c>
      <c r="V36" s="12">
        <v>24</v>
      </c>
      <c r="W36" s="11" t="s">
        <v>312</v>
      </c>
      <c r="X36" s="163" t="s">
        <v>312</v>
      </c>
      <c r="Y36" s="70" t="s">
        <v>180</v>
      </c>
      <c r="AB36" s="103">
        <v>189</v>
      </c>
      <c r="AC36" s="103">
        <f t="shared" si="0"/>
        <v>151.20000000000002</v>
      </c>
      <c r="AD36" s="105"/>
      <c r="AE36" s="105">
        <f t="shared" si="1"/>
        <v>0</v>
      </c>
      <c r="AF36" s="105">
        <f t="shared" si="2"/>
        <v>151.20000000000002</v>
      </c>
      <c r="AG36">
        <v>2</v>
      </c>
      <c r="AH36" s="103">
        <f t="shared" si="3"/>
        <v>302.40000000000003</v>
      </c>
      <c r="AI36" s="246">
        <f t="shared" si="4"/>
        <v>-0.028371300967130364</v>
      </c>
    </row>
    <row r="37" spans="1:35" ht="13.5" hidden="1" outlineLevel="1" thickBot="1">
      <c r="A37" s="142" t="s">
        <v>460</v>
      </c>
      <c r="B37" s="139" t="s">
        <v>603</v>
      </c>
      <c r="C37" s="2"/>
      <c r="D37" s="2"/>
      <c r="E37" s="2"/>
      <c r="F37" s="26"/>
      <c r="G37" s="149">
        <v>311.23</v>
      </c>
      <c r="H37" s="72" t="s">
        <v>172</v>
      </c>
      <c r="I37" s="11" t="s">
        <v>347</v>
      </c>
      <c r="J37" s="11" t="s">
        <v>199</v>
      </c>
      <c r="K37" s="11" t="s">
        <v>173</v>
      </c>
      <c r="L37" s="11">
        <v>50</v>
      </c>
      <c r="M37" s="11" t="s">
        <v>174</v>
      </c>
      <c r="N37" s="11" t="s">
        <v>173</v>
      </c>
      <c r="O37" s="11" t="s">
        <v>178</v>
      </c>
      <c r="P37" s="11" t="s">
        <v>290</v>
      </c>
      <c r="Q37" s="11" t="s">
        <v>312</v>
      </c>
      <c r="R37" s="11" t="s">
        <v>312</v>
      </c>
      <c r="S37" s="12" t="s">
        <v>194</v>
      </c>
      <c r="T37" s="11" t="s">
        <v>312</v>
      </c>
      <c r="U37" s="11" t="s">
        <v>312</v>
      </c>
      <c r="V37" s="12" t="s">
        <v>312</v>
      </c>
      <c r="W37" s="11" t="s">
        <v>312</v>
      </c>
      <c r="X37" s="163" t="s">
        <v>312</v>
      </c>
      <c r="Y37" s="70" t="s">
        <v>180</v>
      </c>
      <c r="AA37" t="s">
        <v>573</v>
      </c>
      <c r="AC37" s="103">
        <f t="shared" si="0"/>
        <v>0</v>
      </c>
      <c r="AD37" s="105"/>
      <c r="AE37" s="105">
        <f t="shared" si="1"/>
        <v>0</v>
      </c>
      <c r="AF37" s="105">
        <f t="shared" si="2"/>
        <v>0</v>
      </c>
      <c r="AG37">
        <v>2</v>
      </c>
      <c r="AH37" s="103">
        <f t="shared" si="3"/>
        <v>0</v>
      </c>
      <c r="AI37" s="246">
        <f t="shared" si="4"/>
        <v>-1</v>
      </c>
    </row>
    <row r="38" spans="1:35" ht="13.5" hidden="1" outlineLevel="1" thickBot="1">
      <c r="A38" s="142" t="s">
        <v>458</v>
      </c>
      <c r="B38" s="139" t="s">
        <v>604</v>
      </c>
      <c r="C38" s="2"/>
      <c r="D38" s="2"/>
      <c r="E38" s="2"/>
      <c r="F38" s="26"/>
      <c r="G38" s="149">
        <v>318.35</v>
      </c>
      <c r="H38" s="72" t="s">
        <v>172</v>
      </c>
      <c r="I38" s="11" t="s">
        <v>347</v>
      </c>
      <c r="J38" s="11" t="s">
        <v>199</v>
      </c>
      <c r="K38" s="11" t="s">
        <v>173</v>
      </c>
      <c r="L38" s="11">
        <v>50</v>
      </c>
      <c r="M38" s="11" t="s">
        <v>174</v>
      </c>
      <c r="N38" s="11" t="s">
        <v>174</v>
      </c>
      <c r="O38" s="11" t="s">
        <v>178</v>
      </c>
      <c r="P38" s="11" t="s">
        <v>312</v>
      </c>
      <c r="Q38" s="11" t="s">
        <v>312</v>
      </c>
      <c r="R38" s="11" t="s">
        <v>312</v>
      </c>
      <c r="S38" s="11" t="s">
        <v>312</v>
      </c>
      <c r="T38" s="11" t="s">
        <v>312</v>
      </c>
      <c r="U38" s="11" t="s">
        <v>312</v>
      </c>
      <c r="V38" s="12">
        <v>24</v>
      </c>
      <c r="W38" s="11" t="s">
        <v>312</v>
      </c>
      <c r="X38" s="163" t="s">
        <v>312</v>
      </c>
      <c r="Y38" s="70" t="s">
        <v>180</v>
      </c>
      <c r="AC38" s="103">
        <f t="shared" si="0"/>
        <v>0</v>
      </c>
      <c r="AD38" s="105"/>
      <c r="AE38" s="105">
        <f t="shared" si="1"/>
        <v>0</v>
      </c>
      <c r="AF38" s="105">
        <f t="shared" si="2"/>
        <v>0</v>
      </c>
      <c r="AG38">
        <v>2</v>
      </c>
      <c r="AH38" s="103">
        <f t="shared" si="3"/>
        <v>0</v>
      </c>
      <c r="AI38" s="246">
        <f t="shared" si="4"/>
        <v>-1</v>
      </c>
    </row>
    <row r="39" spans="1:35" ht="13.5" hidden="1" outlineLevel="1" thickBot="1">
      <c r="A39" s="142" t="s">
        <v>459</v>
      </c>
      <c r="B39" s="139" t="s">
        <v>605</v>
      </c>
      <c r="C39" s="2"/>
      <c r="D39" s="2"/>
      <c r="E39" s="2"/>
      <c r="F39" s="26"/>
      <c r="G39" s="149">
        <v>418.79</v>
      </c>
      <c r="H39" s="72" t="s">
        <v>172</v>
      </c>
      <c r="I39" s="11" t="s">
        <v>347</v>
      </c>
      <c r="J39" s="11" t="s">
        <v>199</v>
      </c>
      <c r="K39" s="11" t="s">
        <v>173</v>
      </c>
      <c r="L39" s="11">
        <v>50</v>
      </c>
      <c r="M39" s="11" t="s">
        <v>174</v>
      </c>
      <c r="N39" s="11" t="s">
        <v>174</v>
      </c>
      <c r="O39" s="11" t="s">
        <v>178</v>
      </c>
      <c r="P39" s="11" t="s">
        <v>312</v>
      </c>
      <c r="Q39" s="11" t="s">
        <v>312</v>
      </c>
      <c r="R39" s="11" t="s">
        <v>312</v>
      </c>
      <c r="S39" s="11" t="s">
        <v>312</v>
      </c>
      <c r="T39" s="11" t="s">
        <v>312</v>
      </c>
      <c r="U39" s="11" t="s">
        <v>312</v>
      </c>
      <c r="V39" s="12">
        <v>24</v>
      </c>
      <c r="W39" s="11" t="s">
        <v>312</v>
      </c>
      <c r="X39" s="163" t="s">
        <v>312</v>
      </c>
      <c r="Y39" s="70" t="s">
        <v>180</v>
      </c>
      <c r="AC39" s="103">
        <f t="shared" si="0"/>
        <v>0</v>
      </c>
      <c r="AD39" s="105"/>
      <c r="AE39" s="105">
        <f t="shared" si="1"/>
        <v>0</v>
      </c>
      <c r="AF39" s="105">
        <f t="shared" si="2"/>
        <v>0</v>
      </c>
      <c r="AG39">
        <v>2</v>
      </c>
      <c r="AH39" s="103">
        <f t="shared" si="3"/>
        <v>0</v>
      </c>
      <c r="AI39" s="246">
        <f t="shared" si="4"/>
        <v>-1</v>
      </c>
    </row>
    <row r="40" spans="1:35" ht="13.5" hidden="1" outlineLevel="1" thickBot="1">
      <c r="A40" s="154" t="s">
        <v>312</v>
      </c>
      <c r="B40" s="139" t="s">
        <v>606</v>
      </c>
      <c r="C40" s="2"/>
      <c r="D40" s="2"/>
      <c r="E40" s="2"/>
      <c r="F40" s="26"/>
      <c r="G40" s="149">
        <v>373.36</v>
      </c>
      <c r="H40" s="72" t="s">
        <v>172</v>
      </c>
      <c r="I40" s="11" t="s">
        <v>347</v>
      </c>
      <c r="J40" s="11" t="s">
        <v>199</v>
      </c>
      <c r="K40" s="11" t="s">
        <v>173</v>
      </c>
      <c r="L40" s="11">
        <v>50</v>
      </c>
      <c r="M40" s="11" t="s">
        <v>174</v>
      </c>
      <c r="N40" s="11" t="s">
        <v>173</v>
      </c>
      <c r="O40" s="11" t="s">
        <v>178</v>
      </c>
      <c r="P40" s="11" t="s">
        <v>290</v>
      </c>
      <c r="Q40" s="11" t="s">
        <v>312</v>
      </c>
      <c r="R40" s="11" t="s">
        <v>312</v>
      </c>
      <c r="S40" s="12" t="s">
        <v>194</v>
      </c>
      <c r="T40" s="11" t="s">
        <v>312</v>
      </c>
      <c r="U40" s="11" t="s">
        <v>312</v>
      </c>
      <c r="V40" s="12" t="s">
        <v>312</v>
      </c>
      <c r="W40" s="11" t="s">
        <v>312</v>
      </c>
      <c r="X40" s="163" t="s">
        <v>312</v>
      </c>
      <c r="Y40" s="70" t="s">
        <v>180</v>
      </c>
      <c r="AC40" s="103">
        <f t="shared" si="0"/>
        <v>0</v>
      </c>
      <c r="AD40" s="105"/>
      <c r="AE40" s="105">
        <f t="shared" si="1"/>
        <v>0</v>
      </c>
      <c r="AF40" s="105">
        <f t="shared" si="2"/>
        <v>0</v>
      </c>
      <c r="AG40">
        <v>2</v>
      </c>
      <c r="AH40" s="103">
        <f t="shared" si="3"/>
        <v>0</v>
      </c>
      <c r="AI40" s="246">
        <f t="shared" si="4"/>
        <v>-1</v>
      </c>
    </row>
    <row r="41" spans="1:35" ht="12.75" collapsed="1">
      <c r="A41" s="141" t="s">
        <v>312</v>
      </c>
      <c r="B41" s="14" t="s">
        <v>145</v>
      </c>
      <c r="C41" s="14" t="s">
        <v>312</v>
      </c>
      <c r="D41" s="14" t="s">
        <v>312</v>
      </c>
      <c r="E41" s="14">
        <v>6.6</v>
      </c>
      <c r="F41" s="25">
        <v>6</v>
      </c>
      <c r="G41" s="146">
        <v>281.18</v>
      </c>
      <c r="H41" s="71" t="s">
        <v>172</v>
      </c>
      <c r="I41" s="15" t="s">
        <v>347</v>
      </c>
      <c r="J41" s="15" t="s">
        <v>199</v>
      </c>
      <c r="K41" s="15" t="s">
        <v>173</v>
      </c>
      <c r="L41" s="15">
        <v>50</v>
      </c>
      <c r="M41" s="15" t="s">
        <v>174</v>
      </c>
      <c r="N41" s="15" t="s">
        <v>173</v>
      </c>
      <c r="O41" s="15" t="s">
        <v>178</v>
      </c>
      <c r="P41" s="15" t="s">
        <v>312</v>
      </c>
      <c r="Q41" s="15" t="s">
        <v>312</v>
      </c>
      <c r="R41" s="16" t="s">
        <v>194</v>
      </c>
      <c r="S41" s="16" t="s">
        <v>194</v>
      </c>
      <c r="T41" s="16" t="s">
        <v>194</v>
      </c>
      <c r="U41" s="15" t="s">
        <v>312</v>
      </c>
      <c r="V41" s="15" t="s">
        <v>312</v>
      </c>
      <c r="W41" s="15" t="s">
        <v>312</v>
      </c>
      <c r="X41" s="167" t="s">
        <v>312</v>
      </c>
      <c r="Y41" s="152" t="s">
        <v>180</v>
      </c>
      <c r="AB41" s="103">
        <v>169</v>
      </c>
      <c r="AC41" s="103">
        <f t="shared" si="0"/>
        <v>135.20000000000002</v>
      </c>
      <c r="AD41" s="105"/>
      <c r="AE41" s="105">
        <f t="shared" si="1"/>
        <v>0</v>
      </c>
      <c r="AF41" s="105">
        <f t="shared" si="2"/>
        <v>135.20000000000002</v>
      </c>
      <c r="AG41">
        <v>2</v>
      </c>
      <c r="AH41" s="103">
        <f t="shared" si="3"/>
        <v>270.40000000000003</v>
      </c>
      <c r="AI41" s="246">
        <f t="shared" si="4"/>
        <v>-0.038338430898356826</v>
      </c>
    </row>
    <row r="42" spans="1:35" ht="12.75" hidden="1" outlineLevel="1">
      <c r="A42" s="142" t="s">
        <v>487</v>
      </c>
      <c r="B42" s="139" t="s">
        <v>260</v>
      </c>
      <c r="C42" s="2"/>
      <c r="D42" s="2"/>
      <c r="E42" s="2"/>
      <c r="F42" s="26"/>
      <c r="G42" s="149">
        <v>311.23</v>
      </c>
      <c r="H42" s="72" t="s">
        <v>172</v>
      </c>
      <c r="I42" s="11" t="s">
        <v>347</v>
      </c>
      <c r="J42" s="11" t="s">
        <v>199</v>
      </c>
      <c r="K42" s="11" t="s">
        <v>173</v>
      </c>
      <c r="L42" s="11">
        <v>50</v>
      </c>
      <c r="M42" s="11" t="s">
        <v>174</v>
      </c>
      <c r="N42" s="11" t="s">
        <v>173</v>
      </c>
      <c r="O42" s="11" t="s">
        <v>178</v>
      </c>
      <c r="P42" s="11" t="s">
        <v>284</v>
      </c>
      <c r="Q42" s="11" t="s">
        <v>312</v>
      </c>
      <c r="R42" s="11" t="s">
        <v>312</v>
      </c>
      <c r="S42" s="12" t="s">
        <v>194</v>
      </c>
      <c r="T42" s="11" t="s">
        <v>312</v>
      </c>
      <c r="U42" s="11" t="s">
        <v>312</v>
      </c>
      <c r="V42" s="11" t="s">
        <v>312</v>
      </c>
      <c r="W42" s="11" t="s">
        <v>312</v>
      </c>
      <c r="X42" s="163" t="s">
        <v>312</v>
      </c>
      <c r="Y42" s="70" t="s">
        <v>180</v>
      </c>
      <c r="AC42" s="103">
        <f t="shared" si="0"/>
        <v>0</v>
      </c>
      <c r="AD42" s="105"/>
      <c r="AE42" s="105">
        <f t="shared" si="1"/>
        <v>0</v>
      </c>
      <c r="AF42" s="105">
        <f t="shared" si="2"/>
        <v>0</v>
      </c>
      <c r="AG42">
        <v>2</v>
      </c>
      <c r="AH42" s="103">
        <f t="shared" si="3"/>
        <v>0</v>
      </c>
      <c r="AI42" s="246">
        <f t="shared" si="4"/>
        <v>-1</v>
      </c>
    </row>
    <row r="43" spans="1:35" s="35" customFormat="1" ht="12.75" hidden="1" outlineLevel="1">
      <c r="A43" s="142" t="s">
        <v>486</v>
      </c>
      <c r="B43" s="159" t="s">
        <v>264</v>
      </c>
      <c r="C43" s="2"/>
      <c r="D43" s="2"/>
      <c r="E43" s="4"/>
      <c r="F43" s="28"/>
      <c r="G43" s="149">
        <v>358.01</v>
      </c>
      <c r="H43" s="106" t="s">
        <v>172</v>
      </c>
      <c r="I43" s="11" t="s">
        <v>347</v>
      </c>
      <c r="J43" s="33" t="s">
        <v>199</v>
      </c>
      <c r="K43" s="33" t="s">
        <v>173</v>
      </c>
      <c r="L43" s="33">
        <v>50</v>
      </c>
      <c r="M43" s="33" t="s">
        <v>174</v>
      </c>
      <c r="N43" s="33" t="s">
        <v>173</v>
      </c>
      <c r="O43" s="33" t="s">
        <v>178</v>
      </c>
      <c r="P43" s="33" t="s">
        <v>284</v>
      </c>
      <c r="Q43" s="11" t="s">
        <v>312</v>
      </c>
      <c r="R43" s="11" t="s">
        <v>312</v>
      </c>
      <c r="S43" s="34" t="s">
        <v>194</v>
      </c>
      <c r="T43" s="11" t="s">
        <v>312</v>
      </c>
      <c r="U43" s="11" t="s">
        <v>312</v>
      </c>
      <c r="V43" s="11" t="s">
        <v>312</v>
      </c>
      <c r="W43" s="11" t="s">
        <v>312</v>
      </c>
      <c r="X43" s="163" t="s">
        <v>312</v>
      </c>
      <c r="Y43" s="168" t="s">
        <v>180</v>
      </c>
      <c r="AB43" s="105"/>
      <c r="AC43" s="103">
        <f t="shared" si="0"/>
        <v>0</v>
      </c>
      <c r="AD43" s="105"/>
      <c r="AE43" s="105">
        <f t="shared" si="1"/>
        <v>0</v>
      </c>
      <c r="AF43" s="105">
        <f t="shared" si="2"/>
        <v>0</v>
      </c>
      <c r="AG43">
        <v>2</v>
      </c>
      <c r="AH43" s="103">
        <f t="shared" si="3"/>
        <v>0</v>
      </c>
      <c r="AI43" s="246">
        <f t="shared" si="4"/>
        <v>-1</v>
      </c>
    </row>
    <row r="44" spans="1:35" ht="12.75" collapsed="1">
      <c r="A44" s="142" t="s">
        <v>312</v>
      </c>
      <c r="B44" s="2" t="s">
        <v>146</v>
      </c>
      <c r="C44" s="2" t="s">
        <v>312</v>
      </c>
      <c r="D44" s="2" t="s">
        <v>312</v>
      </c>
      <c r="E44" s="2">
        <v>7.7</v>
      </c>
      <c r="F44" s="26">
        <v>7</v>
      </c>
      <c r="G44" s="148">
        <v>305.95</v>
      </c>
      <c r="H44" s="72" t="s">
        <v>172</v>
      </c>
      <c r="I44" s="11" t="s">
        <v>347</v>
      </c>
      <c r="J44" s="11" t="s">
        <v>199</v>
      </c>
      <c r="K44" s="11" t="s">
        <v>173</v>
      </c>
      <c r="L44" s="11">
        <v>50</v>
      </c>
      <c r="M44" s="11" t="s">
        <v>174</v>
      </c>
      <c r="N44" s="11" t="s">
        <v>173</v>
      </c>
      <c r="O44" s="11" t="s">
        <v>178</v>
      </c>
      <c r="P44" s="11" t="s">
        <v>312</v>
      </c>
      <c r="Q44" s="11" t="s">
        <v>312</v>
      </c>
      <c r="R44" s="12" t="s">
        <v>194</v>
      </c>
      <c r="S44" s="12" t="s">
        <v>194</v>
      </c>
      <c r="T44" s="12" t="s">
        <v>194</v>
      </c>
      <c r="U44" s="11" t="s">
        <v>312</v>
      </c>
      <c r="V44" s="11" t="s">
        <v>312</v>
      </c>
      <c r="W44" s="11" t="s">
        <v>312</v>
      </c>
      <c r="X44" s="163" t="s">
        <v>312</v>
      </c>
      <c r="Y44" s="70" t="s">
        <v>180</v>
      </c>
      <c r="AB44" s="103">
        <v>181</v>
      </c>
      <c r="AC44" s="103">
        <f t="shared" si="0"/>
        <v>144.8</v>
      </c>
      <c r="AD44" s="105"/>
      <c r="AE44" s="105">
        <f t="shared" si="1"/>
        <v>0</v>
      </c>
      <c r="AF44" s="105">
        <f t="shared" si="2"/>
        <v>144.8</v>
      </c>
      <c r="AG44">
        <v>2</v>
      </c>
      <c r="AH44" s="103">
        <f t="shared" si="3"/>
        <v>289.6</v>
      </c>
      <c r="AI44" s="246">
        <f t="shared" si="4"/>
        <v>-0.053440104592253526</v>
      </c>
    </row>
    <row r="45" spans="1:35" s="35" customFormat="1" ht="12.75" hidden="1" outlineLevel="1">
      <c r="A45" s="142" t="s">
        <v>489</v>
      </c>
      <c r="B45" s="159" t="s">
        <v>261</v>
      </c>
      <c r="C45" s="2"/>
      <c r="D45" s="2"/>
      <c r="E45" s="4"/>
      <c r="F45" s="28"/>
      <c r="G45" s="149">
        <v>336</v>
      </c>
      <c r="H45" s="106" t="s">
        <v>172</v>
      </c>
      <c r="I45" s="11" t="s">
        <v>347</v>
      </c>
      <c r="J45" s="33" t="s">
        <v>199</v>
      </c>
      <c r="K45" s="33" t="s">
        <v>173</v>
      </c>
      <c r="L45" s="33">
        <v>50</v>
      </c>
      <c r="M45" s="33" t="s">
        <v>174</v>
      </c>
      <c r="N45" s="33" t="s">
        <v>173</v>
      </c>
      <c r="O45" s="33" t="s">
        <v>178</v>
      </c>
      <c r="P45" s="33" t="s">
        <v>281</v>
      </c>
      <c r="Q45" s="11" t="s">
        <v>312</v>
      </c>
      <c r="R45" s="11" t="s">
        <v>312</v>
      </c>
      <c r="S45" s="34" t="s">
        <v>194</v>
      </c>
      <c r="T45" s="11" t="s">
        <v>312</v>
      </c>
      <c r="U45" s="11" t="s">
        <v>312</v>
      </c>
      <c r="V45" s="11" t="s">
        <v>312</v>
      </c>
      <c r="W45" s="11" t="s">
        <v>312</v>
      </c>
      <c r="X45" s="163" t="s">
        <v>312</v>
      </c>
      <c r="Y45" s="168" t="s">
        <v>180</v>
      </c>
      <c r="AB45" s="105"/>
      <c r="AC45" s="103">
        <f t="shared" si="0"/>
        <v>0</v>
      </c>
      <c r="AD45" s="105"/>
      <c r="AE45" s="105">
        <f t="shared" si="1"/>
        <v>0</v>
      </c>
      <c r="AF45" s="105">
        <f t="shared" si="2"/>
        <v>0</v>
      </c>
      <c r="AG45">
        <v>2</v>
      </c>
      <c r="AH45" s="103">
        <f t="shared" si="3"/>
        <v>0</v>
      </c>
      <c r="AI45" s="246">
        <f t="shared" si="4"/>
        <v>-1</v>
      </c>
    </row>
    <row r="46" spans="1:35" ht="12.75" hidden="1" outlineLevel="1">
      <c r="A46" s="142" t="s">
        <v>488</v>
      </c>
      <c r="B46" s="139" t="s">
        <v>262</v>
      </c>
      <c r="C46" s="2"/>
      <c r="D46" s="2"/>
      <c r="E46" s="2"/>
      <c r="F46" s="26"/>
      <c r="G46" s="149">
        <v>383.9</v>
      </c>
      <c r="H46" s="72" t="s">
        <v>172</v>
      </c>
      <c r="I46" s="11" t="s">
        <v>347</v>
      </c>
      <c r="J46" s="11" t="s">
        <v>199</v>
      </c>
      <c r="K46" s="11" t="s">
        <v>173</v>
      </c>
      <c r="L46" s="11">
        <v>50</v>
      </c>
      <c r="M46" s="11" t="s">
        <v>174</v>
      </c>
      <c r="N46" s="11" t="s">
        <v>173</v>
      </c>
      <c r="O46" s="11" t="s">
        <v>178</v>
      </c>
      <c r="P46" s="11" t="s">
        <v>281</v>
      </c>
      <c r="Q46" s="11" t="s">
        <v>312</v>
      </c>
      <c r="R46" s="11" t="s">
        <v>312</v>
      </c>
      <c r="S46" s="12" t="s">
        <v>194</v>
      </c>
      <c r="T46" s="11" t="s">
        <v>312</v>
      </c>
      <c r="U46" s="11" t="s">
        <v>312</v>
      </c>
      <c r="V46" s="11" t="s">
        <v>312</v>
      </c>
      <c r="W46" s="11" t="s">
        <v>312</v>
      </c>
      <c r="X46" s="163" t="s">
        <v>312</v>
      </c>
      <c r="Y46" s="70" t="s">
        <v>180</v>
      </c>
      <c r="AC46" s="103">
        <f t="shared" si="0"/>
        <v>0</v>
      </c>
      <c r="AD46" s="105"/>
      <c r="AE46" s="105">
        <f t="shared" si="1"/>
        <v>0</v>
      </c>
      <c r="AF46" s="105">
        <f t="shared" si="2"/>
        <v>0</v>
      </c>
      <c r="AG46">
        <v>2</v>
      </c>
      <c r="AH46" s="103">
        <f t="shared" si="3"/>
        <v>0</v>
      </c>
      <c r="AI46" s="246">
        <f t="shared" si="4"/>
        <v>-1</v>
      </c>
    </row>
    <row r="47" spans="1:35" ht="13.5" collapsed="1" thickBot="1">
      <c r="A47" s="142" t="s">
        <v>312</v>
      </c>
      <c r="B47" s="2" t="s">
        <v>147</v>
      </c>
      <c r="C47" s="2" t="s">
        <v>312</v>
      </c>
      <c r="D47" s="2" t="s">
        <v>312</v>
      </c>
      <c r="E47" s="2">
        <v>9.4</v>
      </c>
      <c r="F47" s="26">
        <v>8.5</v>
      </c>
      <c r="G47" s="148">
        <v>337.32</v>
      </c>
      <c r="H47" s="72" t="s">
        <v>172</v>
      </c>
      <c r="I47" s="11" t="s">
        <v>347</v>
      </c>
      <c r="J47" s="11" t="s">
        <v>199</v>
      </c>
      <c r="K47" s="11" t="s">
        <v>173</v>
      </c>
      <c r="L47" s="11">
        <v>50</v>
      </c>
      <c r="M47" s="11" t="s">
        <v>174</v>
      </c>
      <c r="N47" s="11" t="s">
        <v>173</v>
      </c>
      <c r="O47" s="11" t="s">
        <v>178</v>
      </c>
      <c r="P47" s="11" t="s">
        <v>312</v>
      </c>
      <c r="Q47" s="11" t="s">
        <v>312</v>
      </c>
      <c r="R47" s="12" t="s">
        <v>194</v>
      </c>
      <c r="S47" s="12" t="s">
        <v>194</v>
      </c>
      <c r="T47" s="12" t="s">
        <v>194</v>
      </c>
      <c r="U47" s="11" t="s">
        <v>312</v>
      </c>
      <c r="V47" s="11" t="s">
        <v>312</v>
      </c>
      <c r="W47" s="11" t="s">
        <v>312</v>
      </c>
      <c r="X47" s="163" t="s">
        <v>312</v>
      </c>
      <c r="Y47" s="70" t="s">
        <v>180</v>
      </c>
      <c r="AB47" s="103">
        <v>201</v>
      </c>
      <c r="AC47" s="103">
        <f t="shared" si="0"/>
        <v>160.8</v>
      </c>
      <c r="AD47" s="105"/>
      <c r="AE47" s="105">
        <f t="shared" si="1"/>
        <v>0</v>
      </c>
      <c r="AF47" s="105">
        <f t="shared" si="2"/>
        <v>160.8</v>
      </c>
      <c r="AG47">
        <v>2</v>
      </c>
      <c r="AH47" s="103">
        <f t="shared" si="3"/>
        <v>321.6</v>
      </c>
      <c r="AI47" s="246">
        <f t="shared" si="4"/>
        <v>-0.04660263251511909</v>
      </c>
    </row>
    <row r="48" spans="1:35" ht="13.5" hidden="1" outlineLevel="1" thickBot="1">
      <c r="A48" s="142">
        <v>269466</v>
      </c>
      <c r="B48" s="160" t="s">
        <v>279</v>
      </c>
      <c r="C48" s="81"/>
      <c r="D48" s="81"/>
      <c r="E48" s="81"/>
      <c r="F48" s="82"/>
      <c r="G48" s="166">
        <v>337.32</v>
      </c>
      <c r="H48" s="107" t="s">
        <v>172</v>
      </c>
      <c r="I48" s="85" t="s">
        <v>347</v>
      </c>
      <c r="J48" s="85" t="s">
        <v>199</v>
      </c>
      <c r="K48" s="85" t="s">
        <v>173</v>
      </c>
      <c r="L48" s="85">
        <v>50</v>
      </c>
      <c r="M48" s="85" t="s">
        <v>174</v>
      </c>
      <c r="N48" s="85" t="s">
        <v>173</v>
      </c>
      <c r="O48" s="85" t="s">
        <v>178</v>
      </c>
      <c r="P48" s="85" t="s">
        <v>325</v>
      </c>
      <c r="Q48" s="11" t="s">
        <v>312</v>
      </c>
      <c r="R48" s="11" t="s">
        <v>312</v>
      </c>
      <c r="S48" s="86" t="s">
        <v>194</v>
      </c>
      <c r="T48" s="11" t="s">
        <v>312</v>
      </c>
      <c r="U48" s="11" t="s">
        <v>312</v>
      </c>
      <c r="V48" s="11" t="s">
        <v>312</v>
      </c>
      <c r="W48" s="11" t="s">
        <v>312</v>
      </c>
      <c r="X48" s="163" t="s">
        <v>312</v>
      </c>
      <c r="Y48" s="169" t="s">
        <v>180</v>
      </c>
      <c r="AC48" s="103">
        <f t="shared" si="0"/>
        <v>0</v>
      </c>
      <c r="AD48" s="105"/>
      <c r="AE48" s="105">
        <f t="shared" si="1"/>
        <v>0</v>
      </c>
      <c r="AF48" s="105">
        <f t="shared" si="2"/>
        <v>0</v>
      </c>
      <c r="AG48">
        <v>2</v>
      </c>
      <c r="AH48" s="103">
        <f t="shared" si="3"/>
        <v>0</v>
      </c>
      <c r="AI48" s="246">
        <f t="shared" si="4"/>
        <v>-1</v>
      </c>
    </row>
    <row r="49" spans="1:35" ht="13.5" hidden="1" outlineLevel="1" thickBot="1">
      <c r="A49" s="142">
        <v>269265</v>
      </c>
      <c r="B49" s="161" t="s">
        <v>263</v>
      </c>
      <c r="C49" s="2"/>
      <c r="D49" s="2"/>
      <c r="E49" s="2"/>
      <c r="F49" s="26"/>
      <c r="G49" s="149">
        <v>367.37</v>
      </c>
      <c r="H49" s="72" t="s">
        <v>172</v>
      </c>
      <c r="I49" s="11" t="s">
        <v>347</v>
      </c>
      <c r="J49" s="11" t="s">
        <v>199</v>
      </c>
      <c r="K49" s="11" t="s">
        <v>173</v>
      </c>
      <c r="L49" s="11">
        <v>50</v>
      </c>
      <c r="M49" s="11" t="s">
        <v>174</v>
      </c>
      <c r="N49" s="11" t="s">
        <v>173</v>
      </c>
      <c r="O49" s="11" t="s">
        <v>178</v>
      </c>
      <c r="P49" s="11" t="s">
        <v>325</v>
      </c>
      <c r="Q49" s="11" t="s">
        <v>312</v>
      </c>
      <c r="R49" s="11" t="s">
        <v>312</v>
      </c>
      <c r="S49" s="12" t="s">
        <v>194</v>
      </c>
      <c r="T49" s="11" t="s">
        <v>312</v>
      </c>
      <c r="U49" s="11" t="s">
        <v>312</v>
      </c>
      <c r="V49" s="11" t="s">
        <v>312</v>
      </c>
      <c r="W49" s="11" t="s">
        <v>312</v>
      </c>
      <c r="X49" s="163" t="s">
        <v>312</v>
      </c>
      <c r="Y49" s="70" t="s">
        <v>180</v>
      </c>
      <c r="AC49" s="103">
        <f t="shared" si="0"/>
        <v>0</v>
      </c>
      <c r="AD49" s="105"/>
      <c r="AE49" s="105">
        <f t="shared" si="1"/>
        <v>0</v>
      </c>
      <c r="AF49" s="105">
        <f t="shared" si="2"/>
        <v>0</v>
      </c>
      <c r="AG49">
        <v>2</v>
      </c>
      <c r="AH49" s="103">
        <f t="shared" si="3"/>
        <v>0</v>
      </c>
      <c r="AI49" s="246">
        <f t="shared" si="4"/>
        <v>-1</v>
      </c>
    </row>
    <row r="50" spans="1:35" ht="12.75" collapsed="1">
      <c r="A50" s="141" t="s">
        <v>312</v>
      </c>
      <c r="B50" s="128" t="s">
        <v>150</v>
      </c>
      <c r="C50" s="14" t="s">
        <v>312</v>
      </c>
      <c r="D50" s="14" t="s">
        <v>312</v>
      </c>
      <c r="E50" s="14">
        <v>9.4</v>
      </c>
      <c r="F50" s="25">
        <v>8.5</v>
      </c>
      <c r="G50" s="146">
        <v>398.74</v>
      </c>
      <c r="H50" s="71" t="s">
        <v>172</v>
      </c>
      <c r="I50" s="15" t="s">
        <v>347</v>
      </c>
      <c r="J50" s="15" t="s">
        <v>199</v>
      </c>
      <c r="K50" s="15" t="s">
        <v>173</v>
      </c>
      <c r="L50" s="15">
        <v>50</v>
      </c>
      <c r="M50" s="15" t="s">
        <v>174</v>
      </c>
      <c r="N50" s="15" t="s">
        <v>170</v>
      </c>
      <c r="O50" s="15" t="s">
        <v>178</v>
      </c>
      <c r="P50" s="15" t="s">
        <v>312</v>
      </c>
      <c r="Q50" s="15" t="s">
        <v>312</v>
      </c>
      <c r="R50" s="15" t="s">
        <v>312</v>
      </c>
      <c r="S50" s="16" t="s">
        <v>194</v>
      </c>
      <c r="T50" s="16" t="s">
        <v>194</v>
      </c>
      <c r="U50" s="16" t="s">
        <v>194</v>
      </c>
      <c r="V50" s="16" t="s">
        <v>452</v>
      </c>
      <c r="W50" s="16" t="s">
        <v>194</v>
      </c>
      <c r="X50" s="167" t="s">
        <v>312</v>
      </c>
      <c r="Y50" s="152" t="s">
        <v>180</v>
      </c>
      <c r="AB50" s="103">
        <v>244</v>
      </c>
      <c r="AC50" s="103">
        <f t="shared" si="0"/>
        <v>195.20000000000002</v>
      </c>
      <c r="AD50" s="105"/>
      <c r="AE50" s="105">
        <f t="shared" si="1"/>
        <v>0</v>
      </c>
      <c r="AF50" s="105">
        <f t="shared" si="2"/>
        <v>195.20000000000002</v>
      </c>
      <c r="AG50">
        <v>2</v>
      </c>
      <c r="AH50" s="103">
        <f t="shared" si="3"/>
        <v>390.40000000000003</v>
      </c>
      <c r="AI50" s="246">
        <f t="shared" si="4"/>
        <v>-0.020915885037869224</v>
      </c>
    </row>
    <row r="51" spans="1:35" ht="12.75" hidden="1" outlineLevel="1">
      <c r="A51" s="142" t="s">
        <v>446</v>
      </c>
      <c r="B51" s="161" t="s">
        <v>400</v>
      </c>
      <c r="C51" s="2"/>
      <c r="D51" s="2"/>
      <c r="E51" s="2"/>
      <c r="F51" s="26"/>
      <c r="G51" s="149">
        <v>398.74</v>
      </c>
      <c r="H51" s="72" t="s">
        <v>172</v>
      </c>
      <c r="I51" s="11" t="s">
        <v>347</v>
      </c>
      <c r="J51" s="11" t="s">
        <v>199</v>
      </c>
      <c r="K51" s="11" t="s">
        <v>173</v>
      </c>
      <c r="L51" s="11">
        <v>50</v>
      </c>
      <c r="M51" s="11" t="s">
        <v>174</v>
      </c>
      <c r="N51" s="11" t="s">
        <v>173</v>
      </c>
      <c r="O51" s="11" t="s">
        <v>178</v>
      </c>
      <c r="P51" s="11" t="s">
        <v>313</v>
      </c>
      <c r="Q51" s="11" t="s">
        <v>312</v>
      </c>
      <c r="R51" s="11" t="s">
        <v>312</v>
      </c>
      <c r="S51" s="12" t="s">
        <v>194</v>
      </c>
      <c r="T51" s="11" t="s">
        <v>312</v>
      </c>
      <c r="U51" s="11" t="s">
        <v>312</v>
      </c>
      <c r="V51" s="11" t="s">
        <v>312</v>
      </c>
      <c r="W51" s="11" t="s">
        <v>312</v>
      </c>
      <c r="X51" s="163" t="s">
        <v>312</v>
      </c>
      <c r="Y51" s="70" t="s">
        <v>180</v>
      </c>
      <c r="AC51" s="103">
        <f t="shared" si="0"/>
        <v>0</v>
      </c>
      <c r="AD51" s="105"/>
      <c r="AE51" s="105">
        <f t="shared" si="1"/>
        <v>0</v>
      </c>
      <c r="AF51" s="105">
        <f t="shared" si="2"/>
        <v>0</v>
      </c>
      <c r="AG51">
        <v>2</v>
      </c>
      <c r="AH51" s="103">
        <f t="shared" si="3"/>
        <v>0</v>
      </c>
      <c r="AI51" s="246">
        <f t="shared" si="4"/>
        <v>-1</v>
      </c>
    </row>
    <row r="52" spans="1:35" ht="12.75" hidden="1" outlineLevel="1">
      <c r="A52" s="154" t="s">
        <v>312</v>
      </c>
      <c r="B52" s="161" t="s">
        <v>267</v>
      </c>
      <c r="C52" s="2"/>
      <c r="D52" s="2"/>
      <c r="E52" s="2"/>
      <c r="F52" s="26"/>
      <c r="G52" s="149">
        <v>508.25</v>
      </c>
      <c r="H52" s="72" t="s">
        <v>172</v>
      </c>
      <c r="I52" s="11" t="s">
        <v>347</v>
      </c>
      <c r="J52" s="11" t="s">
        <v>199</v>
      </c>
      <c r="K52" s="11" t="s">
        <v>173</v>
      </c>
      <c r="L52" s="11">
        <v>50</v>
      </c>
      <c r="M52" s="11" t="s">
        <v>174</v>
      </c>
      <c r="N52" s="11" t="s">
        <v>173</v>
      </c>
      <c r="O52" s="11" t="s">
        <v>178</v>
      </c>
      <c r="P52" s="11" t="s">
        <v>313</v>
      </c>
      <c r="Q52" s="11" t="s">
        <v>312</v>
      </c>
      <c r="R52" s="11" t="s">
        <v>312</v>
      </c>
      <c r="S52" s="12" t="s">
        <v>194</v>
      </c>
      <c r="T52" s="11" t="s">
        <v>312</v>
      </c>
      <c r="U52" s="11" t="s">
        <v>312</v>
      </c>
      <c r="V52" s="11" t="s">
        <v>312</v>
      </c>
      <c r="W52" s="11" t="s">
        <v>312</v>
      </c>
      <c r="X52" s="163" t="s">
        <v>312</v>
      </c>
      <c r="Y52" s="70" t="s">
        <v>180</v>
      </c>
      <c r="AC52" s="103">
        <f t="shared" si="0"/>
        <v>0</v>
      </c>
      <c r="AD52" s="105"/>
      <c r="AE52" s="105">
        <f t="shared" si="1"/>
        <v>0</v>
      </c>
      <c r="AF52" s="105">
        <f t="shared" si="2"/>
        <v>0</v>
      </c>
      <c r="AG52">
        <v>2</v>
      </c>
      <c r="AH52" s="103">
        <f t="shared" si="3"/>
        <v>0</v>
      </c>
      <c r="AI52" s="246">
        <f t="shared" si="4"/>
        <v>-1</v>
      </c>
    </row>
    <row r="53" spans="1:35" ht="12.75" hidden="1" outlineLevel="1">
      <c r="A53" s="142" t="s">
        <v>444</v>
      </c>
      <c r="B53" s="161" t="s">
        <v>445</v>
      </c>
      <c r="C53" s="2"/>
      <c r="D53" s="2"/>
      <c r="E53" s="2"/>
      <c r="F53" s="26"/>
      <c r="G53" s="149">
        <v>417.81</v>
      </c>
      <c r="H53" s="72" t="s">
        <v>172</v>
      </c>
      <c r="I53" s="11" t="s">
        <v>347</v>
      </c>
      <c r="J53" s="11" t="s">
        <v>199</v>
      </c>
      <c r="K53" s="11" t="s">
        <v>173</v>
      </c>
      <c r="L53" s="11">
        <v>50</v>
      </c>
      <c r="M53" s="11" t="s">
        <v>174</v>
      </c>
      <c r="N53" s="11" t="s">
        <v>174</v>
      </c>
      <c r="O53" s="11" t="s">
        <v>178</v>
      </c>
      <c r="P53" s="11" t="s">
        <v>312</v>
      </c>
      <c r="Q53" s="11" t="s">
        <v>312</v>
      </c>
      <c r="R53" s="11" t="s">
        <v>312</v>
      </c>
      <c r="S53" s="11" t="s">
        <v>312</v>
      </c>
      <c r="T53" s="11" t="s">
        <v>312</v>
      </c>
      <c r="U53" s="11" t="s">
        <v>312</v>
      </c>
      <c r="V53" s="12" t="s">
        <v>452</v>
      </c>
      <c r="W53" s="11" t="s">
        <v>312</v>
      </c>
      <c r="X53" s="163" t="s">
        <v>312</v>
      </c>
      <c r="Y53" s="70" t="s">
        <v>180</v>
      </c>
      <c r="Z53" s="35"/>
      <c r="AA53" s="35"/>
      <c r="AC53" s="103">
        <f t="shared" si="0"/>
        <v>0</v>
      </c>
      <c r="AD53" s="105"/>
      <c r="AE53" s="105">
        <f t="shared" si="1"/>
        <v>0</v>
      </c>
      <c r="AF53" s="105">
        <f t="shared" si="2"/>
        <v>0</v>
      </c>
      <c r="AG53">
        <v>2</v>
      </c>
      <c r="AH53" s="103">
        <f t="shared" si="3"/>
        <v>0</v>
      </c>
      <c r="AI53" s="246">
        <f t="shared" si="4"/>
        <v>-1</v>
      </c>
    </row>
    <row r="54" spans="1:35" ht="12.75" hidden="1" outlineLevel="1">
      <c r="A54" s="154" t="s">
        <v>312</v>
      </c>
      <c r="B54" s="161" t="s">
        <v>314</v>
      </c>
      <c r="C54" s="2"/>
      <c r="D54" s="2"/>
      <c r="E54" s="2"/>
      <c r="F54" s="26"/>
      <c r="G54" s="149">
        <v>526.45</v>
      </c>
      <c r="H54" s="72" t="s">
        <v>172</v>
      </c>
      <c r="I54" s="11" t="s">
        <v>347</v>
      </c>
      <c r="J54" s="11" t="s">
        <v>199</v>
      </c>
      <c r="K54" s="11" t="s">
        <v>173</v>
      </c>
      <c r="L54" s="11">
        <v>50</v>
      </c>
      <c r="M54" s="11" t="s">
        <v>174</v>
      </c>
      <c r="N54" s="11" t="s">
        <v>174</v>
      </c>
      <c r="O54" s="11" t="s">
        <v>178</v>
      </c>
      <c r="P54" s="11" t="s">
        <v>312</v>
      </c>
      <c r="Q54" s="11" t="s">
        <v>312</v>
      </c>
      <c r="R54" s="11" t="s">
        <v>312</v>
      </c>
      <c r="S54" s="11" t="s">
        <v>312</v>
      </c>
      <c r="T54" s="11" t="s">
        <v>312</v>
      </c>
      <c r="U54" s="11" t="s">
        <v>312</v>
      </c>
      <c r="V54" s="12" t="s">
        <v>452</v>
      </c>
      <c r="W54" s="11" t="s">
        <v>312</v>
      </c>
      <c r="X54" s="163" t="s">
        <v>312</v>
      </c>
      <c r="Y54" s="70" t="s">
        <v>180</v>
      </c>
      <c r="Z54" s="35"/>
      <c r="AA54" s="35"/>
      <c r="AC54" s="103">
        <f t="shared" si="0"/>
        <v>0</v>
      </c>
      <c r="AD54" s="105"/>
      <c r="AE54" s="105">
        <f t="shared" si="1"/>
        <v>0</v>
      </c>
      <c r="AF54" s="105">
        <f t="shared" si="2"/>
        <v>0</v>
      </c>
      <c r="AG54">
        <v>2</v>
      </c>
      <c r="AH54" s="103">
        <f t="shared" si="3"/>
        <v>0</v>
      </c>
      <c r="AI54" s="246">
        <f t="shared" si="4"/>
        <v>-1</v>
      </c>
    </row>
    <row r="55" spans="1:35" ht="12.75" hidden="1" outlineLevel="1">
      <c r="A55" s="154" t="s">
        <v>312</v>
      </c>
      <c r="B55" s="161" t="s">
        <v>401</v>
      </c>
      <c r="C55" s="2"/>
      <c r="D55" s="2"/>
      <c r="E55" s="2"/>
      <c r="F55" s="26"/>
      <c r="G55" s="149">
        <v>398.74</v>
      </c>
      <c r="H55" s="72" t="s">
        <v>172</v>
      </c>
      <c r="I55" s="11" t="s">
        <v>347</v>
      </c>
      <c r="J55" s="11" t="s">
        <v>199</v>
      </c>
      <c r="K55" s="11" t="s">
        <v>173</v>
      </c>
      <c r="L55" s="11">
        <v>50</v>
      </c>
      <c r="M55" s="11" t="s">
        <v>174</v>
      </c>
      <c r="N55" s="11" t="s">
        <v>173</v>
      </c>
      <c r="O55" s="11" t="s">
        <v>178</v>
      </c>
      <c r="P55" s="11" t="s">
        <v>312</v>
      </c>
      <c r="Q55" s="11" t="s">
        <v>312</v>
      </c>
      <c r="R55" s="11" t="s">
        <v>312</v>
      </c>
      <c r="S55" s="11" t="s">
        <v>312</v>
      </c>
      <c r="T55" s="12" t="s">
        <v>194</v>
      </c>
      <c r="U55" s="11" t="s">
        <v>312</v>
      </c>
      <c r="V55" s="11" t="s">
        <v>312</v>
      </c>
      <c r="W55" s="11" t="s">
        <v>312</v>
      </c>
      <c r="X55" s="163" t="s">
        <v>312</v>
      </c>
      <c r="Y55" s="70" t="s">
        <v>180</v>
      </c>
      <c r="AC55" s="103">
        <f t="shared" si="0"/>
        <v>0</v>
      </c>
      <c r="AD55" s="105"/>
      <c r="AE55" s="105">
        <f t="shared" si="1"/>
        <v>0</v>
      </c>
      <c r="AF55" s="105">
        <f t="shared" si="2"/>
        <v>0</v>
      </c>
      <c r="AG55">
        <v>2</v>
      </c>
      <c r="AH55" s="103">
        <f t="shared" si="3"/>
        <v>0</v>
      </c>
      <c r="AI55" s="246">
        <f t="shared" si="4"/>
        <v>-1</v>
      </c>
    </row>
    <row r="56" spans="1:35" ht="12.75" hidden="1" outlineLevel="1">
      <c r="A56" s="154" t="s">
        <v>312</v>
      </c>
      <c r="B56" s="161" t="s">
        <v>291</v>
      </c>
      <c r="C56" s="2"/>
      <c r="D56" s="2"/>
      <c r="E56" s="2"/>
      <c r="F56" s="26"/>
      <c r="G56" s="149">
        <v>508.25</v>
      </c>
      <c r="H56" s="72" t="s">
        <v>172</v>
      </c>
      <c r="I56" s="11" t="s">
        <v>347</v>
      </c>
      <c r="J56" s="11" t="s">
        <v>199</v>
      </c>
      <c r="K56" s="11" t="s">
        <v>173</v>
      </c>
      <c r="L56" s="11">
        <v>50</v>
      </c>
      <c r="M56" s="11" t="s">
        <v>174</v>
      </c>
      <c r="N56" s="11" t="s">
        <v>173</v>
      </c>
      <c r="O56" s="11" t="s">
        <v>178</v>
      </c>
      <c r="P56" s="11" t="s">
        <v>312</v>
      </c>
      <c r="Q56" s="11" t="s">
        <v>312</v>
      </c>
      <c r="R56" s="11" t="s">
        <v>312</v>
      </c>
      <c r="S56" s="11" t="s">
        <v>312</v>
      </c>
      <c r="T56" s="12" t="s">
        <v>194</v>
      </c>
      <c r="U56" s="11" t="s">
        <v>312</v>
      </c>
      <c r="V56" s="11" t="s">
        <v>312</v>
      </c>
      <c r="W56" s="11" t="s">
        <v>312</v>
      </c>
      <c r="X56" s="163" t="s">
        <v>312</v>
      </c>
      <c r="Y56" s="70" t="s">
        <v>180</v>
      </c>
      <c r="AC56" s="103">
        <f t="shared" si="0"/>
        <v>0</v>
      </c>
      <c r="AD56" s="105"/>
      <c r="AE56" s="105">
        <f t="shared" si="1"/>
        <v>0</v>
      </c>
      <c r="AF56" s="105">
        <f t="shared" si="2"/>
        <v>0</v>
      </c>
      <c r="AG56">
        <v>2</v>
      </c>
      <c r="AH56" s="103">
        <f t="shared" si="3"/>
        <v>0</v>
      </c>
      <c r="AI56" s="246">
        <f t="shared" si="4"/>
        <v>-1</v>
      </c>
    </row>
    <row r="57" spans="1:35" ht="12.75" collapsed="1">
      <c r="A57" s="142" t="s">
        <v>312</v>
      </c>
      <c r="B57" s="29" t="s">
        <v>151</v>
      </c>
      <c r="C57" s="2" t="s">
        <v>312</v>
      </c>
      <c r="D57" s="2" t="s">
        <v>312</v>
      </c>
      <c r="E57" s="2">
        <v>11</v>
      </c>
      <c r="F57" s="26">
        <v>10</v>
      </c>
      <c r="G57" s="148">
        <v>427.71</v>
      </c>
      <c r="H57" s="72" t="s">
        <v>172</v>
      </c>
      <c r="I57" s="11" t="s">
        <v>347</v>
      </c>
      <c r="J57" s="11" t="s">
        <v>199</v>
      </c>
      <c r="K57" s="11" t="s">
        <v>173</v>
      </c>
      <c r="L57" s="11">
        <v>50</v>
      </c>
      <c r="M57" s="11" t="s">
        <v>174</v>
      </c>
      <c r="N57" s="11" t="s">
        <v>170</v>
      </c>
      <c r="O57" s="11" t="s">
        <v>178</v>
      </c>
      <c r="P57" s="11" t="s">
        <v>312</v>
      </c>
      <c r="Q57" s="11" t="s">
        <v>312</v>
      </c>
      <c r="R57" s="11" t="s">
        <v>312</v>
      </c>
      <c r="S57" s="12" t="s">
        <v>194</v>
      </c>
      <c r="T57" s="12" t="s">
        <v>194</v>
      </c>
      <c r="U57" s="12" t="s">
        <v>194</v>
      </c>
      <c r="V57" s="12" t="s">
        <v>452</v>
      </c>
      <c r="W57" s="12" t="s">
        <v>194</v>
      </c>
      <c r="X57" s="163" t="s">
        <v>312</v>
      </c>
      <c r="Y57" s="70" t="s">
        <v>180</v>
      </c>
      <c r="AB57" s="103">
        <v>265</v>
      </c>
      <c r="AC57" s="103">
        <f t="shared" si="0"/>
        <v>212</v>
      </c>
      <c r="AD57" s="105"/>
      <c r="AE57" s="105">
        <f t="shared" si="1"/>
        <v>0</v>
      </c>
      <c r="AF57" s="105">
        <f t="shared" si="2"/>
        <v>212</v>
      </c>
      <c r="AG57">
        <v>2</v>
      </c>
      <c r="AH57" s="103">
        <f t="shared" si="3"/>
        <v>424</v>
      </c>
      <c r="AI57" s="246">
        <f t="shared" si="4"/>
        <v>-0.008674101610904537</v>
      </c>
    </row>
    <row r="58" spans="1:35" ht="12.75" hidden="1" outlineLevel="1">
      <c r="A58" s="154" t="s">
        <v>312</v>
      </c>
      <c r="B58" s="161" t="s">
        <v>453</v>
      </c>
      <c r="C58" s="2"/>
      <c r="D58" s="2"/>
      <c r="E58" s="2"/>
      <c r="F58" s="26"/>
      <c r="G58" s="149">
        <v>427.71</v>
      </c>
      <c r="H58" s="72" t="s">
        <v>172</v>
      </c>
      <c r="I58" s="11" t="s">
        <v>347</v>
      </c>
      <c r="J58" s="11" t="s">
        <v>199</v>
      </c>
      <c r="K58" s="11" t="s">
        <v>173</v>
      </c>
      <c r="L58" s="11">
        <v>50</v>
      </c>
      <c r="M58" s="11" t="s">
        <v>174</v>
      </c>
      <c r="N58" s="11" t="s">
        <v>173</v>
      </c>
      <c r="O58" s="11" t="s">
        <v>178</v>
      </c>
      <c r="P58" s="11" t="s">
        <v>280</v>
      </c>
      <c r="Q58" s="11" t="s">
        <v>312</v>
      </c>
      <c r="R58" s="11" t="s">
        <v>312</v>
      </c>
      <c r="S58" s="12" t="s">
        <v>194</v>
      </c>
      <c r="T58" s="11" t="s">
        <v>312</v>
      </c>
      <c r="U58" s="11" t="s">
        <v>312</v>
      </c>
      <c r="V58" s="11" t="s">
        <v>312</v>
      </c>
      <c r="W58" s="11" t="s">
        <v>312</v>
      </c>
      <c r="X58" s="163" t="s">
        <v>312</v>
      </c>
      <c r="Y58" s="70" t="s">
        <v>180</v>
      </c>
      <c r="AC58" s="103">
        <f t="shared" si="0"/>
        <v>0</v>
      </c>
      <c r="AD58" s="105"/>
      <c r="AE58" s="105">
        <f t="shared" si="1"/>
        <v>0</v>
      </c>
      <c r="AF58" s="105">
        <f t="shared" si="2"/>
        <v>0</v>
      </c>
      <c r="AG58">
        <v>2</v>
      </c>
      <c r="AH58" s="103">
        <f t="shared" si="3"/>
        <v>0</v>
      </c>
      <c r="AI58" s="246">
        <f t="shared" si="4"/>
        <v>-1</v>
      </c>
    </row>
    <row r="59" spans="1:35" ht="12.75" hidden="1" outlineLevel="1">
      <c r="A59" s="142" t="s">
        <v>490</v>
      </c>
      <c r="B59" s="161" t="s">
        <v>454</v>
      </c>
      <c r="C59" s="2"/>
      <c r="D59" s="2"/>
      <c r="E59" s="2"/>
      <c r="F59" s="26"/>
      <c r="G59" s="149">
        <v>427.71</v>
      </c>
      <c r="H59" s="72" t="s">
        <v>172</v>
      </c>
      <c r="I59" s="11" t="s">
        <v>347</v>
      </c>
      <c r="J59" s="11" t="s">
        <v>199</v>
      </c>
      <c r="K59" s="11" t="s">
        <v>173</v>
      </c>
      <c r="L59" s="11">
        <v>50</v>
      </c>
      <c r="M59" s="11" t="s">
        <v>174</v>
      </c>
      <c r="N59" s="11" t="s">
        <v>173</v>
      </c>
      <c r="O59" s="11" t="s">
        <v>178</v>
      </c>
      <c r="P59" s="11" t="s">
        <v>313</v>
      </c>
      <c r="Q59" s="11" t="s">
        <v>312</v>
      </c>
      <c r="R59" s="11" t="s">
        <v>312</v>
      </c>
      <c r="S59" s="12" t="s">
        <v>194</v>
      </c>
      <c r="T59" s="11" t="s">
        <v>312</v>
      </c>
      <c r="U59" s="11" t="s">
        <v>312</v>
      </c>
      <c r="V59" s="11" t="s">
        <v>312</v>
      </c>
      <c r="W59" s="11" t="s">
        <v>312</v>
      </c>
      <c r="X59" s="163" t="s">
        <v>312</v>
      </c>
      <c r="Y59" s="70" t="s">
        <v>180</v>
      </c>
      <c r="AA59" s="251" t="s">
        <v>570</v>
      </c>
      <c r="AC59" s="103">
        <f t="shared" si="0"/>
        <v>0</v>
      </c>
      <c r="AD59" s="105"/>
      <c r="AE59" s="105">
        <f t="shared" si="1"/>
        <v>0</v>
      </c>
      <c r="AF59" s="105">
        <f t="shared" si="2"/>
        <v>0</v>
      </c>
      <c r="AG59">
        <v>2</v>
      </c>
      <c r="AH59" s="103">
        <f t="shared" si="3"/>
        <v>0</v>
      </c>
      <c r="AI59" s="246">
        <f t="shared" si="4"/>
        <v>-1</v>
      </c>
    </row>
    <row r="60" spans="1:35" ht="12.75" hidden="1" outlineLevel="1">
      <c r="A60" s="142" t="s">
        <v>491</v>
      </c>
      <c r="B60" s="161" t="s">
        <v>265</v>
      </c>
      <c r="C60" s="2"/>
      <c r="D60" s="2"/>
      <c r="E60" s="2"/>
      <c r="F60" s="26"/>
      <c r="G60" s="149">
        <v>534.26</v>
      </c>
      <c r="H60" s="72" t="s">
        <v>172</v>
      </c>
      <c r="I60" s="11" t="s">
        <v>347</v>
      </c>
      <c r="J60" s="11" t="s">
        <v>199</v>
      </c>
      <c r="K60" s="11" t="s">
        <v>173</v>
      </c>
      <c r="L60" s="11">
        <v>50</v>
      </c>
      <c r="M60" s="11" t="s">
        <v>174</v>
      </c>
      <c r="N60" s="11" t="s">
        <v>173</v>
      </c>
      <c r="O60" s="11" t="s">
        <v>178</v>
      </c>
      <c r="P60" s="11" t="s">
        <v>312</v>
      </c>
      <c r="Q60" s="11" t="s">
        <v>312</v>
      </c>
      <c r="R60" s="11" t="s">
        <v>312</v>
      </c>
      <c r="S60" s="12" t="s">
        <v>194</v>
      </c>
      <c r="T60" s="11" t="s">
        <v>312</v>
      </c>
      <c r="U60" s="11" t="s">
        <v>312</v>
      </c>
      <c r="V60" s="11" t="s">
        <v>312</v>
      </c>
      <c r="W60" s="11" t="s">
        <v>312</v>
      </c>
      <c r="X60" s="163" t="s">
        <v>312</v>
      </c>
      <c r="Y60" s="70" t="s">
        <v>180</v>
      </c>
      <c r="AC60" s="103">
        <f t="shared" si="0"/>
        <v>0</v>
      </c>
      <c r="AD60" s="105"/>
      <c r="AE60" s="105">
        <f t="shared" si="1"/>
        <v>0</v>
      </c>
      <c r="AF60" s="105">
        <f t="shared" si="2"/>
        <v>0</v>
      </c>
      <c r="AG60">
        <v>2</v>
      </c>
      <c r="AH60" s="103">
        <f t="shared" si="3"/>
        <v>0</v>
      </c>
      <c r="AI60" s="246">
        <f t="shared" si="4"/>
        <v>-1</v>
      </c>
    </row>
    <row r="61" spans="1:35" ht="12.75" hidden="1" outlineLevel="1">
      <c r="A61" s="142" t="s">
        <v>447</v>
      </c>
      <c r="B61" s="161" t="s">
        <v>448</v>
      </c>
      <c r="C61" s="2"/>
      <c r="D61" s="2"/>
      <c r="E61" s="2"/>
      <c r="F61" s="26"/>
      <c r="G61" s="149">
        <v>445.55</v>
      </c>
      <c r="H61" s="72" t="s">
        <v>172</v>
      </c>
      <c r="I61" s="11" t="s">
        <v>347</v>
      </c>
      <c r="J61" s="11" t="s">
        <v>199</v>
      </c>
      <c r="K61" s="11" t="s">
        <v>173</v>
      </c>
      <c r="L61" s="11">
        <v>50</v>
      </c>
      <c r="M61" s="11" t="s">
        <v>174</v>
      </c>
      <c r="N61" s="11" t="s">
        <v>173</v>
      </c>
      <c r="O61" s="11" t="s">
        <v>178</v>
      </c>
      <c r="P61" s="11" t="s">
        <v>312</v>
      </c>
      <c r="Q61" s="11" t="s">
        <v>312</v>
      </c>
      <c r="R61" s="11" t="s">
        <v>312</v>
      </c>
      <c r="S61" s="11" t="s">
        <v>312</v>
      </c>
      <c r="T61" s="11" t="s">
        <v>312</v>
      </c>
      <c r="U61" s="11" t="s">
        <v>312</v>
      </c>
      <c r="V61" s="12" t="s">
        <v>452</v>
      </c>
      <c r="W61" s="11" t="s">
        <v>312</v>
      </c>
      <c r="X61" s="163" t="s">
        <v>312</v>
      </c>
      <c r="Y61" s="70" t="s">
        <v>180</v>
      </c>
      <c r="Z61" s="35"/>
      <c r="AA61" s="35"/>
      <c r="AC61" s="103">
        <f t="shared" si="0"/>
        <v>0</v>
      </c>
      <c r="AD61" s="105"/>
      <c r="AE61" s="105">
        <f t="shared" si="1"/>
        <v>0</v>
      </c>
      <c r="AF61" s="105">
        <f t="shared" si="2"/>
        <v>0</v>
      </c>
      <c r="AG61">
        <v>2</v>
      </c>
      <c r="AH61" s="103">
        <f t="shared" si="3"/>
        <v>0</v>
      </c>
      <c r="AI61" s="246">
        <f t="shared" si="4"/>
        <v>-1</v>
      </c>
    </row>
    <row r="62" spans="1:35" ht="12.75" hidden="1" outlineLevel="1">
      <c r="A62" s="154" t="s">
        <v>312</v>
      </c>
      <c r="B62" s="161" t="s">
        <v>311</v>
      </c>
      <c r="C62" s="2"/>
      <c r="D62" s="2"/>
      <c r="E62" s="2"/>
      <c r="F62" s="26"/>
      <c r="G62" s="149">
        <v>554.66</v>
      </c>
      <c r="H62" s="72" t="s">
        <v>172</v>
      </c>
      <c r="I62" s="11" t="s">
        <v>347</v>
      </c>
      <c r="J62" s="11" t="s">
        <v>199</v>
      </c>
      <c r="K62" s="11" t="s">
        <v>173</v>
      </c>
      <c r="L62" s="11">
        <v>50</v>
      </c>
      <c r="M62" s="11" t="s">
        <v>174</v>
      </c>
      <c r="N62" s="11" t="s">
        <v>173</v>
      </c>
      <c r="O62" s="11" t="s">
        <v>178</v>
      </c>
      <c r="P62" s="11" t="s">
        <v>312</v>
      </c>
      <c r="Q62" s="11" t="s">
        <v>312</v>
      </c>
      <c r="R62" s="11" t="s">
        <v>312</v>
      </c>
      <c r="S62" s="11" t="s">
        <v>312</v>
      </c>
      <c r="T62" s="11" t="s">
        <v>312</v>
      </c>
      <c r="U62" s="11" t="s">
        <v>312</v>
      </c>
      <c r="V62" s="12" t="s">
        <v>452</v>
      </c>
      <c r="W62" s="11" t="s">
        <v>312</v>
      </c>
      <c r="X62" s="163" t="s">
        <v>312</v>
      </c>
      <c r="Y62" s="70" t="s">
        <v>180</v>
      </c>
      <c r="Z62" s="35"/>
      <c r="AA62" s="35"/>
      <c r="AC62" s="103">
        <f t="shared" si="0"/>
        <v>0</v>
      </c>
      <c r="AD62" s="105"/>
      <c r="AE62" s="105">
        <f t="shared" si="1"/>
        <v>0</v>
      </c>
      <c r="AF62" s="105">
        <f t="shared" si="2"/>
        <v>0</v>
      </c>
      <c r="AG62">
        <v>2</v>
      </c>
      <c r="AH62" s="103">
        <f t="shared" si="3"/>
        <v>0</v>
      </c>
      <c r="AI62" s="246">
        <f t="shared" si="4"/>
        <v>-1</v>
      </c>
    </row>
    <row r="63" spans="1:35" ht="12.75" hidden="1" outlineLevel="1">
      <c r="A63" s="154" t="s">
        <v>312</v>
      </c>
      <c r="B63" s="161" t="s">
        <v>317</v>
      </c>
      <c r="C63" s="2"/>
      <c r="D63" s="2"/>
      <c r="E63" s="2"/>
      <c r="F63" s="26"/>
      <c r="G63" s="149">
        <v>534.26</v>
      </c>
      <c r="H63" s="72" t="s">
        <v>172</v>
      </c>
      <c r="I63" s="11" t="s">
        <v>347</v>
      </c>
      <c r="J63" s="11" t="s">
        <v>199</v>
      </c>
      <c r="K63" s="11" t="s">
        <v>173</v>
      </c>
      <c r="L63" s="11">
        <v>50</v>
      </c>
      <c r="M63" s="11" t="s">
        <v>174</v>
      </c>
      <c r="N63" s="11" t="s">
        <v>173</v>
      </c>
      <c r="O63" s="11" t="s">
        <v>178</v>
      </c>
      <c r="P63" s="11" t="s">
        <v>312</v>
      </c>
      <c r="Q63" s="11" t="s">
        <v>312</v>
      </c>
      <c r="R63" s="11" t="s">
        <v>312</v>
      </c>
      <c r="S63" s="11" t="s">
        <v>312</v>
      </c>
      <c r="T63" s="12" t="s">
        <v>194</v>
      </c>
      <c r="U63" s="11" t="s">
        <v>312</v>
      </c>
      <c r="V63" s="11" t="s">
        <v>312</v>
      </c>
      <c r="W63" s="11" t="s">
        <v>312</v>
      </c>
      <c r="X63" s="163" t="s">
        <v>312</v>
      </c>
      <c r="Y63" s="70" t="s">
        <v>180</v>
      </c>
      <c r="AC63" s="103">
        <f t="shared" si="0"/>
        <v>0</v>
      </c>
      <c r="AD63" s="105"/>
      <c r="AE63" s="105">
        <f t="shared" si="1"/>
        <v>0</v>
      </c>
      <c r="AF63" s="105">
        <f t="shared" si="2"/>
        <v>0</v>
      </c>
      <c r="AG63">
        <v>2</v>
      </c>
      <c r="AH63" s="103">
        <f t="shared" si="3"/>
        <v>0</v>
      </c>
      <c r="AI63" s="246">
        <f t="shared" si="4"/>
        <v>-1</v>
      </c>
    </row>
    <row r="64" spans="1:35" ht="12.75" hidden="1" outlineLevel="1">
      <c r="A64" s="154" t="s">
        <v>312</v>
      </c>
      <c r="B64" s="161" t="s">
        <v>266</v>
      </c>
      <c r="C64" s="2"/>
      <c r="D64" s="2"/>
      <c r="E64" s="2"/>
      <c r="F64" s="26"/>
      <c r="G64" s="149">
        <v>581.19</v>
      </c>
      <c r="H64" s="72" t="s">
        <v>172</v>
      </c>
      <c r="I64" s="11" t="s">
        <v>347</v>
      </c>
      <c r="J64" s="11" t="s">
        <v>199</v>
      </c>
      <c r="K64" s="11" t="s">
        <v>173</v>
      </c>
      <c r="L64" s="11">
        <v>50</v>
      </c>
      <c r="M64" s="11" t="s">
        <v>174</v>
      </c>
      <c r="N64" s="11" t="s">
        <v>173</v>
      </c>
      <c r="O64" s="11" t="s">
        <v>178</v>
      </c>
      <c r="P64" s="11" t="s">
        <v>312</v>
      </c>
      <c r="Q64" s="11" t="s">
        <v>312</v>
      </c>
      <c r="R64" s="11" t="s">
        <v>312</v>
      </c>
      <c r="S64" s="11" t="s">
        <v>312</v>
      </c>
      <c r="T64" s="11" t="s">
        <v>312</v>
      </c>
      <c r="U64" s="12" t="s">
        <v>194</v>
      </c>
      <c r="V64" s="11" t="s">
        <v>312</v>
      </c>
      <c r="W64" s="11" t="s">
        <v>312</v>
      </c>
      <c r="X64" s="163" t="s">
        <v>312</v>
      </c>
      <c r="Y64" s="70" t="s">
        <v>180</v>
      </c>
      <c r="AC64" s="103">
        <f t="shared" si="0"/>
        <v>0</v>
      </c>
      <c r="AD64" s="105"/>
      <c r="AE64" s="105">
        <f t="shared" si="1"/>
        <v>0</v>
      </c>
      <c r="AF64" s="105">
        <f t="shared" si="2"/>
        <v>0</v>
      </c>
      <c r="AG64">
        <v>2</v>
      </c>
      <c r="AH64" s="103">
        <f t="shared" si="3"/>
        <v>0</v>
      </c>
      <c r="AI64" s="246">
        <f t="shared" si="4"/>
        <v>-1</v>
      </c>
    </row>
    <row r="65" spans="1:35" ht="12.75" collapsed="1">
      <c r="A65" s="142" t="s">
        <v>312</v>
      </c>
      <c r="B65" s="29" t="s">
        <v>152</v>
      </c>
      <c r="C65" s="2" t="s">
        <v>312</v>
      </c>
      <c r="D65" s="2" t="s">
        <v>312</v>
      </c>
      <c r="E65" s="2">
        <v>13.2</v>
      </c>
      <c r="F65" s="26">
        <v>12</v>
      </c>
      <c r="G65" s="148">
        <v>506.06</v>
      </c>
      <c r="H65" s="72" t="s">
        <v>172</v>
      </c>
      <c r="I65" s="11" t="s">
        <v>347</v>
      </c>
      <c r="J65" s="11" t="s">
        <v>199</v>
      </c>
      <c r="K65" s="11" t="s">
        <v>173</v>
      </c>
      <c r="L65" s="11">
        <v>50</v>
      </c>
      <c r="M65" s="11" t="s">
        <v>174</v>
      </c>
      <c r="N65" s="11" t="s">
        <v>170</v>
      </c>
      <c r="O65" s="11" t="s">
        <v>178</v>
      </c>
      <c r="P65" s="11" t="s">
        <v>312</v>
      </c>
      <c r="Q65" s="11" t="s">
        <v>312</v>
      </c>
      <c r="R65" s="11" t="s">
        <v>312</v>
      </c>
      <c r="S65" s="12" t="s">
        <v>194</v>
      </c>
      <c r="T65" s="12" t="s">
        <v>194</v>
      </c>
      <c r="U65" s="12" t="s">
        <v>194</v>
      </c>
      <c r="V65" s="12" t="s">
        <v>452</v>
      </c>
      <c r="W65" s="12" t="s">
        <v>194</v>
      </c>
      <c r="X65" s="163" t="s">
        <v>312</v>
      </c>
      <c r="Y65" s="70" t="s">
        <v>180</v>
      </c>
      <c r="AB65" s="103">
        <v>306</v>
      </c>
      <c r="AC65" s="103">
        <f t="shared" si="0"/>
        <v>244.8</v>
      </c>
      <c r="AD65" s="105"/>
      <c r="AE65" s="105">
        <f t="shared" si="1"/>
        <v>0</v>
      </c>
      <c r="AF65" s="105">
        <f t="shared" si="2"/>
        <v>244.8</v>
      </c>
      <c r="AG65">
        <v>2</v>
      </c>
      <c r="AH65" s="103">
        <f t="shared" si="3"/>
        <v>489.6</v>
      </c>
      <c r="AI65" s="246">
        <f t="shared" si="4"/>
        <v>-0.032525787456032844</v>
      </c>
    </row>
    <row r="66" spans="1:35" s="35" customFormat="1" ht="12.75" hidden="1" outlineLevel="1">
      <c r="A66" s="142" t="s">
        <v>493</v>
      </c>
      <c r="B66" s="161" t="s">
        <v>271</v>
      </c>
      <c r="C66" s="2"/>
      <c r="D66" s="2"/>
      <c r="E66" s="4"/>
      <c r="F66" s="28"/>
      <c r="G66" s="149">
        <v>506.06</v>
      </c>
      <c r="H66" s="106" t="s">
        <v>172</v>
      </c>
      <c r="I66" s="11" t="s">
        <v>347</v>
      </c>
      <c r="J66" s="33" t="s">
        <v>199</v>
      </c>
      <c r="K66" s="33" t="s">
        <v>173</v>
      </c>
      <c r="L66" s="33">
        <v>50</v>
      </c>
      <c r="M66" s="33" t="s">
        <v>174</v>
      </c>
      <c r="N66" s="33" t="s">
        <v>173</v>
      </c>
      <c r="O66" s="33" t="s">
        <v>178</v>
      </c>
      <c r="P66" s="33" t="s">
        <v>269</v>
      </c>
      <c r="Q66" s="11" t="s">
        <v>312</v>
      </c>
      <c r="R66" s="11" t="s">
        <v>312</v>
      </c>
      <c r="S66" s="34" t="s">
        <v>194</v>
      </c>
      <c r="T66" s="11" t="s">
        <v>312</v>
      </c>
      <c r="U66" s="11" t="s">
        <v>312</v>
      </c>
      <c r="V66" s="11" t="s">
        <v>312</v>
      </c>
      <c r="W66" s="11" t="s">
        <v>312</v>
      </c>
      <c r="X66" s="163" t="s">
        <v>312</v>
      </c>
      <c r="Y66" s="168" t="s">
        <v>180</v>
      </c>
      <c r="AB66" s="105"/>
      <c r="AC66" s="103">
        <f t="shared" si="0"/>
        <v>0</v>
      </c>
      <c r="AD66" s="105"/>
      <c r="AE66" s="105">
        <f t="shared" si="1"/>
        <v>0</v>
      </c>
      <c r="AF66" s="105">
        <f t="shared" si="2"/>
        <v>0</v>
      </c>
      <c r="AG66">
        <v>2</v>
      </c>
      <c r="AH66" s="103">
        <f t="shared" si="3"/>
        <v>0</v>
      </c>
      <c r="AI66" s="246">
        <f t="shared" si="4"/>
        <v>-1</v>
      </c>
    </row>
    <row r="67" spans="1:35" s="35" customFormat="1" ht="12.75" hidden="1" outlineLevel="1">
      <c r="A67" s="154" t="s">
        <v>312</v>
      </c>
      <c r="B67" s="162" t="s">
        <v>272</v>
      </c>
      <c r="C67" s="2"/>
      <c r="D67" s="2"/>
      <c r="E67" s="4"/>
      <c r="F67" s="28"/>
      <c r="G67" s="149">
        <v>629.67</v>
      </c>
      <c r="H67" s="106" t="s">
        <v>172</v>
      </c>
      <c r="I67" s="11" t="s">
        <v>347</v>
      </c>
      <c r="J67" s="33" t="s">
        <v>199</v>
      </c>
      <c r="K67" s="33" t="s">
        <v>173</v>
      </c>
      <c r="L67" s="33">
        <v>50</v>
      </c>
      <c r="M67" s="33" t="s">
        <v>174</v>
      </c>
      <c r="N67" s="33" t="s">
        <v>173</v>
      </c>
      <c r="O67" s="33" t="s">
        <v>178</v>
      </c>
      <c r="P67" s="33" t="s">
        <v>269</v>
      </c>
      <c r="Q67" s="11" t="s">
        <v>312</v>
      </c>
      <c r="R67" s="11" t="s">
        <v>312</v>
      </c>
      <c r="S67" s="34" t="s">
        <v>194</v>
      </c>
      <c r="T67" s="11" t="s">
        <v>312</v>
      </c>
      <c r="U67" s="11" t="s">
        <v>312</v>
      </c>
      <c r="V67" s="11" t="s">
        <v>312</v>
      </c>
      <c r="W67" s="11" t="s">
        <v>312</v>
      </c>
      <c r="X67" s="163" t="s">
        <v>312</v>
      </c>
      <c r="Y67" s="168" t="s">
        <v>180</v>
      </c>
      <c r="AB67" s="105"/>
      <c r="AC67" s="103">
        <f t="shared" si="0"/>
        <v>0</v>
      </c>
      <c r="AD67" s="105"/>
      <c r="AE67" s="105">
        <f t="shared" si="1"/>
        <v>0</v>
      </c>
      <c r="AF67" s="105">
        <f t="shared" si="2"/>
        <v>0</v>
      </c>
      <c r="AG67">
        <v>2</v>
      </c>
      <c r="AH67" s="103">
        <f t="shared" si="3"/>
        <v>0</v>
      </c>
      <c r="AI67" s="246">
        <f t="shared" si="4"/>
        <v>-1</v>
      </c>
    </row>
    <row r="68" spans="1:35" s="35" customFormat="1" ht="12.75" hidden="1" outlineLevel="1">
      <c r="A68" s="142" t="s">
        <v>496</v>
      </c>
      <c r="B68" s="162" t="s">
        <v>273</v>
      </c>
      <c r="C68" s="2"/>
      <c r="D68" s="2"/>
      <c r="E68" s="4"/>
      <c r="F68" s="28"/>
      <c r="G68" s="149">
        <v>662.09</v>
      </c>
      <c r="H68" s="106" t="s">
        <v>172</v>
      </c>
      <c r="I68" s="11" t="s">
        <v>347</v>
      </c>
      <c r="J68" s="33" t="s">
        <v>199</v>
      </c>
      <c r="K68" s="33" t="s">
        <v>173</v>
      </c>
      <c r="L68" s="33">
        <v>50</v>
      </c>
      <c r="M68" s="33" t="s">
        <v>174</v>
      </c>
      <c r="N68" s="33" t="s">
        <v>173</v>
      </c>
      <c r="O68" s="33" t="s">
        <v>178</v>
      </c>
      <c r="P68" s="11" t="s">
        <v>312</v>
      </c>
      <c r="Q68" s="11" t="s">
        <v>312</v>
      </c>
      <c r="R68" s="11" t="s">
        <v>312</v>
      </c>
      <c r="S68" s="11" t="s">
        <v>312</v>
      </c>
      <c r="T68" s="11" t="s">
        <v>312</v>
      </c>
      <c r="U68" s="34" t="s">
        <v>194</v>
      </c>
      <c r="V68" s="11" t="s">
        <v>312</v>
      </c>
      <c r="W68" s="11" t="s">
        <v>312</v>
      </c>
      <c r="X68" s="163" t="s">
        <v>312</v>
      </c>
      <c r="Y68" s="168" t="s">
        <v>180</v>
      </c>
      <c r="AB68" s="105"/>
      <c r="AC68" s="103">
        <f t="shared" si="0"/>
        <v>0</v>
      </c>
      <c r="AD68" s="105"/>
      <c r="AE68" s="105">
        <f t="shared" si="1"/>
        <v>0</v>
      </c>
      <c r="AF68" s="105">
        <f t="shared" si="2"/>
        <v>0</v>
      </c>
      <c r="AG68">
        <v>2</v>
      </c>
      <c r="AH68" s="103">
        <f t="shared" si="3"/>
        <v>0</v>
      </c>
      <c r="AI68" s="246">
        <f t="shared" si="4"/>
        <v>-1</v>
      </c>
    </row>
    <row r="69" spans="1:35" s="35" customFormat="1" ht="12.75" hidden="1" outlineLevel="1">
      <c r="A69" s="142" t="s">
        <v>494</v>
      </c>
      <c r="B69" s="162" t="s">
        <v>495</v>
      </c>
      <c r="C69" s="2"/>
      <c r="D69" s="2"/>
      <c r="E69" s="4"/>
      <c r="F69" s="28"/>
      <c r="G69" s="149">
        <v>506.06</v>
      </c>
      <c r="H69" s="106" t="s">
        <v>172</v>
      </c>
      <c r="I69" s="11" t="s">
        <v>347</v>
      </c>
      <c r="J69" s="33" t="s">
        <v>199</v>
      </c>
      <c r="K69" s="33" t="s">
        <v>173</v>
      </c>
      <c r="L69" s="33">
        <v>50</v>
      </c>
      <c r="M69" s="33" t="s">
        <v>174</v>
      </c>
      <c r="N69" s="33" t="s">
        <v>173</v>
      </c>
      <c r="O69" s="33" t="s">
        <v>178</v>
      </c>
      <c r="P69" s="11" t="s">
        <v>312</v>
      </c>
      <c r="Q69" s="11" t="s">
        <v>312</v>
      </c>
      <c r="R69" s="11" t="s">
        <v>312</v>
      </c>
      <c r="S69" s="11" t="s">
        <v>312</v>
      </c>
      <c r="T69" s="11" t="s">
        <v>194</v>
      </c>
      <c r="U69" s="34" t="s">
        <v>312</v>
      </c>
      <c r="V69" s="11" t="s">
        <v>312</v>
      </c>
      <c r="W69" s="11" t="s">
        <v>312</v>
      </c>
      <c r="X69" s="163" t="s">
        <v>312</v>
      </c>
      <c r="Y69" s="168" t="s">
        <v>180</v>
      </c>
      <c r="AB69" s="105"/>
      <c r="AC69" s="103">
        <f t="shared" si="0"/>
        <v>0</v>
      </c>
      <c r="AD69" s="105"/>
      <c r="AE69" s="105">
        <f t="shared" si="1"/>
        <v>0</v>
      </c>
      <c r="AF69" s="105">
        <f t="shared" si="2"/>
        <v>0</v>
      </c>
      <c r="AG69">
        <v>2</v>
      </c>
      <c r="AH69" s="103">
        <f t="shared" si="3"/>
        <v>0</v>
      </c>
      <c r="AI69" s="246">
        <f t="shared" si="4"/>
        <v>-1</v>
      </c>
    </row>
    <row r="70" spans="1:35" s="35" customFormat="1" ht="12.75" hidden="1" outlineLevel="1">
      <c r="A70" s="154" t="s">
        <v>312</v>
      </c>
      <c r="B70" s="162" t="s">
        <v>309</v>
      </c>
      <c r="C70" s="2"/>
      <c r="D70" s="2"/>
      <c r="E70" s="4"/>
      <c r="F70" s="28"/>
      <c r="G70" s="149">
        <v>629.67</v>
      </c>
      <c r="H70" s="106" t="s">
        <v>172</v>
      </c>
      <c r="I70" s="11" t="s">
        <v>347</v>
      </c>
      <c r="J70" s="33" t="s">
        <v>199</v>
      </c>
      <c r="K70" s="33" t="s">
        <v>173</v>
      </c>
      <c r="L70" s="33">
        <v>50</v>
      </c>
      <c r="M70" s="33" t="s">
        <v>174</v>
      </c>
      <c r="N70" s="33" t="s">
        <v>173</v>
      </c>
      <c r="O70" s="33" t="s">
        <v>178</v>
      </c>
      <c r="P70" s="11" t="s">
        <v>312</v>
      </c>
      <c r="Q70" s="11" t="s">
        <v>312</v>
      </c>
      <c r="R70" s="11" t="s">
        <v>312</v>
      </c>
      <c r="S70" s="11" t="s">
        <v>312</v>
      </c>
      <c r="T70" s="34" t="s">
        <v>194</v>
      </c>
      <c r="U70" s="11" t="s">
        <v>312</v>
      </c>
      <c r="V70" s="11" t="s">
        <v>312</v>
      </c>
      <c r="W70" s="11" t="s">
        <v>312</v>
      </c>
      <c r="X70" s="163" t="s">
        <v>312</v>
      </c>
      <c r="Y70" s="168" t="s">
        <v>180</v>
      </c>
      <c r="AB70" s="105"/>
      <c r="AC70" s="103">
        <f t="shared" si="0"/>
        <v>0</v>
      </c>
      <c r="AD70" s="105"/>
      <c r="AE70" s="105">
        <f t="shared" si="1"/>
        <v>0</v>
      </c>
      <c r="AF70" s="105">
        <f t="shared" si="2"/>
        <v>0</v>
      </c>
      <c r="AG70">
        <v>2</v>
      </c>
      <c r="AH70" s="103">
        <f t="shared" si="3"/>
        <v>0</v>
      </c>
      <c r="AI70" s="246">
        <f t="shared" si="4"/>
        <v>-1</v>
      </c>
    </row>
    <row r="71" spans="1:35" s="35" customFormat="1" ht="12.75" hidden="1" outlineLevel="1">
      <c r="A71" s="142" t="s">
        <v>492</v>
      </c>
      <c r="B71" s="161" t="s">
        <v>274</v>
      </c>
      <c r="C71" s="2"/>
      <c r="D71" s="2"/>
      <c r="E71" s="4"/>
      <c r="F71" s="28"/>
      <c r="G71" s="149">
        <v>517.9</v>
      </c>
      <c r="H71" s="106" t="s">
        <v>172</v>
      </c>
      <c r="I71" s="11" t="s">
        <v>347</v>
      </c>
      <c r="J71" s="33" t="s">
        <v>199</v>
      </c>
      <c r="K71" s="33" t="s">
        <v>173</v>
      </c>
      <c r="L71" s="33">
        <v>50</v>
      </c>
      <c r="M71" s="33" t="s">
        <v>174</v>
      </c>
      <c r="N71" s="33" t="s">
        <v>174</v>
      </c>
      <c r="O71" s="33" t="s">
        <v>178</v>
      </c>
      <c r="P71" s="33" t="s">
        <v>312</v>
      </c>
      <c r="Q71" s="11" t="s">
        <v>312</v>
      </c>
      <c r="R71" s="11" t="s">
        <v>312</v>
      </c>
      <c r="S71" s="11" t="s">
        <v>312</v>
      </c>
      <c r="T71" s="11" t="s">
        <v>312</v>
      </c>
      <c r="U71" s="11" t="s">
        <v>312</v>
      </c>
      <c r="V71" s="34">
        <v>28</v>
      </c>
      <c r="W71" s="11" t="s">
        <v>312</v>
      </c>
      <c r="X71" s="163" t="s">
        <v>312</v>
      </c>
      <c r="Y71" s="168" t="s">
        <v>180</v>
      </c>
      <c r="AB71" s="105"/>
      <c r="AC71" s="103">
        <f t="shared" si="0"/>
        <v>0</v>
      </c>
      <c r="AD71" s="105"/>
      <c r="AE71" s="105">
        <f t="shared" si="1"/>
        <v>0</v>
      </c>
      <c r="AF71" s="105">
        <f t="shared" si="2"/>
        <v>0</v>
      </c>
      <c r="AG71">
        <v>2</v>
      </c>
      <c r="AH71" s="103">
        <f t="shared" si="3"/>
        <v>0</v>
      </c>
      <c r="AI71" s="246">
        <f t="shared" si="4"/>
        <v>-1</v>
      </c>
    </row>
    <row r="72" spans="1:35" ht="12.75" hidden="1" outlineLevel="1">
      <c r="A72" s="154" t="s">
        <v>312</v>
      </c>
      <c r="B72" s="161" t="s">
        <v>275</v>
      </c>
      <c r="C72" s="2"/>
      <c r="D72" s="2"/>
      <c r="E72" s="2"/>
      <c r="F72" s="26"/>
      <c r="G72" s="149">
        <v>641.51</v>
      </c>
      <c r="H72" s="72" t="s">
        <v>172</v>
      </c>
      <c r="I72" s="11" t="s">
        <v>347</v>
      </c>
      <c r="J72" s="11" t="s">
        <v>199</v>
      </c>
      <c r="K72" s="11" t="s">
        <v>173</v>
      </c>
      <c r="L72" s="11">
        <v>50</v>
      </c>
      <c r="M72" s="11" t="s">
        <v>174</v>
      </c>
      <c r="N72" s="11" t="s">
        <v>174</v>
      </c>
      <c r="O72" s="11" t="s">
        <v>178</v>
      </c>
      <c r="P72" s="11" t="s">
        <v>312</v>
      </c>
      <c r="Q72" s="11" t="s">
        <v>312</v>
      </c>
      <c r="R72" s="11" t="s">
        <v>312</v>
      </c>
      <c r="S72" s="11" t="s">
        <v>312</v>
      </c>
      <c r="T72" s="11" t="s">
        <v>312</v>
      </c>
      <c r="U72" s="11" t="s">
        <v>312</v>
      </c>
      <c r="V72" s="12">
        <v>28</v>
      </c>
      <c r="W72" s="11" t="s">
        <v>312</v>
      </c>
      <c r="X72" s="163" t="s">
        <v>312</v>
      </c>
      <c r="Y72" s="70" t="s">
        <v>180</v>
      </c>
      <c r="Z72" s="35"/>
      <c r="AA72" s="35"/>
      <c r="AC72" s="103">
        <f t="shared" si="0"/>
        <v>0</v>
      </c>
      <c r="AD72" s="105"/>
      <c r="AE72" s="105">
        <f t="shared" si="1"/>
        <v>0</v>
      </c>
      <c r="AF72" s="105">
        <f t="shared" si="2"/>
        <v>0</v>
      </c>
      <c r="AG72">
        <v>2</v>
      </c>
      <c r="AH72" s="103">
        <f t="shared" si="3"/>
        <v>0</v>
      </c>
      <c r="AI72" s="246">
        <f t="shared" si="4"/>
        <v>-1</v>
      </c>
    </row>
    <row r="73" spans="1:35" ht="13.5" collapsed="1" thickBot="1">
      <c r="A73" s="142" t="s">
        <v>312</v>
      </c>
      <c r="B73" s="131" t="s">
        <v>153</v>
      </c>
      <c r="C73" s="2" t="s">
        <v>312</v>
      </c>
      <c r="D73" s="2" t="s">
        <v>312</v>
      </c>
      <c r="E73" s="2">
        <v>14.3</v>
      </c>
      <c r="F73" s="26">
        <v>13</v>
      </c>
      <c r="G73" s="148">
        <v>522.57</v>
      </c>
      <c r="H73" s="72" t="s">
        <v>172</v>
      </c>
      <c r="I73" s="11" t="s">
        <v>347</v>
      </c>
      <c r="J73" s="11" t="s">
        <v>199</v>
      </c>
      <c r="K73" s="11" t="s">
        <v>173</v>
      </c>
      <c r="L73" s="11">
        <v>50</v>
      </c>
      <c r="M73" s="11" t="s">
        <v>174</v>
      </c>
      <c r="N73" s="11" t="s">
        <v>170</v>
      </c>
      <c r="O73" s="11" t="s">
        <v>178</v>
      </c>
      <c r="P73" s="11" t="s">
        <v>312</v>
      </c>
      <c r="Q73" s="11" t="s">
        <v>312</v>
      </c>
      <c r="R73" s="11" t="s">
        <v>312</v>
      </c>
      <c r="S73" s="12" t="s">
        <v>194</v>
      </c>
      <c r="T73" s="12" t="s">
        <v>194</v>
      </c>
      <c r="U73" s="12" t="s">
        <v>194</v>
      </c>
      <c r="V73" s="12" t="s">
        <v>452</v>
      </c>
      <c r="W73" s="12" t="s">
        <v>194</v>
      </c>
      <c r="X73" s="163" t="s">
        <v>312</v>
      </c>
      <c r="Y73" s="70" t="s">
        <v>180</v>
      </c>
      <c r="AB73" s="103">
        <v>316</v>
      </c>
      <c r="AC73" s="103">
        <f aca="true" t="shared" si="5" ref="AC73:AC136">AB73*0.8</f>
        <v>252.8</v>
      </c>
      <c r="AD73" s="105"/>
      <c r="AE73" s="105">
        <f aca="true" t="shared" si="6" ref="AE73:AE136">AD73*0.7</f>
        <v>0</v>
      </c>
      <c r="AF73" s="105">
        <f aca="true" t="shared" si="7" ref="AF73:AF136">AC73+AE73</f>
        <v>252.8</v>
      </c>
      <c r="AG73">
        <v>2</v>
      </c>
      <c r="AH73" s="103">
        <f aca="true" t="shared" si="8" ref="AH73:AH136">AF73*AG73</f>
        <v>505.6</v>
      </c>
      <c r="AI73" s="246">
        <f aca="true" t="shared" si="9" ref="AI73:AI136">(AH73-G73)/G73</f>
        <v>-0.03247411829994073</v>
      </c>
    </row>
    <row r="74" spans="1:35" ht="13.5" hidden="1" outlineLevel="1" thickBot="1">
      <c r="A74" s="154" t="s">
        <v>312</v>
      </c>
      <c r="B74" s="161" t="s">
        <v>276</v>
      </c>
      <c r="C74" s="2"/>
      <c r="D74" s="2"/>
      <c r="E74" s="2"/>
      <c r="F74" s="26"/>
      <c r="G74" s="149">
        <v>646.18</v>
      </c>
      <c r="H74" s="72" t="s">
        <v>172</v>
      </c>
      <c r="I74" s="11" t="s">
        <v>347</v>
      </c>
      <c r="J74" s="11" t="s">
        <v>199</v>
      </c>
      <c r="K74" s="11" t="s">
        <v>173</v>
      </c>
      <c r="L74" s="11">
        <v>50</v>
      </c>
      <c r="M74" s="11" t="s">
        <v>174</v>
      </c>
      <c r="N74" s="11" t="s">
        <v>173</v>
      </c>
      <c r="O74" s="11" t="s">
        <v>178</v>
      </c>
      <c r="P74" s="11" t="s">
        <v>269</v>
      </c>
      <c r="Q74" s="11" t="s">
        <v>312</v>
      </c>
      <c r="R74" s="11" t="s">
        <v>312</v>
      </c>
      <c r="S74" s="12" t="s">
        <v>194</v>
      </c>
      <c r="T74" s="11" t="s">
        <v>312</v>
      </c>
      <c r="U74" s="11" t="s">
        <v>312</v>
      </c>
      <c r="V74" s="11" t="s">
        <v>312</v>
      </c>
      <c r="W74" s="11" t="s">
        <v>312</v>
      </c>
      <c r="X74" s="163" t="s">
        <v>312</v>
      </c>
      <c r="Y74" s="70" t="s">
        <v>180</v>
      </c>
      <c r="AC74" s="103">
        <f t="shared" si="5"/>
        <v>0</v>
      </c>
      <c r="AD74" s="105"/>
      <c r="AE74" s="105">
        <f t="shared" si="6"/>
        <v>0</v>
      </c>
      <c r="AF74" s="105">
        <f t="shared" si="7"/>
        <v>0</v>
      </c>
      <c r="AG74">
        <v>2</v>
      </c>
      <c r="AH74" s="103">
        <f t="shared" si="8"/>
        <v>0</v>
      </c>
      <c r="AI74" s="246">
        <f t="shared" si="9"/>
        <v>-1</v>
      </c>
    </row>
    <row r="75" spans="1:35" ht="13.5" hidden="1" outlineLevel="1" thickBot="1">
      <c r="A75" s="142" t="s">
        <v>449</v>
      </c>
      <c r="B75" s="161" t="s">
        <v>320</v>
      </c>
      <c r="C75" s="2"/>
      <c r="D75" s="2"/>
      <c r="E75" s="2"/>
      <c r="F75" s="26"/>
      <c r="G75" s="149">
        <v>547.84</v>
      </c>
      <c r="H75" s="72" t="s">
        <v>172</v>
      </c>
      <c r="I75" s="11" t="s">
        <v>347</v>
      </c>
      <c r="J75" s="11" t="s">
        <v>199</v>
      </c>
      <c r="K75" s="11" t="s">
        <v>173</v>
      </c>
      <c r="L75" s="11">
        <v>50</v>
      </c>
      <c r="M75" s="11" t="s">
        <v>174</v>
      </c>
      <c r="N75" s="11" t="s">
        <v>174</v>
      </c>
      <c r="O75" s="11" t="s">
        <v>178</v>
      </c>
      <c r="P75" s="11" t="s">
        <v>312</v>
      </c>
      <c r="Q75" s="11" t="s">
        <v>312</v>
      </c>
      <c r="R75" s="11" t="s">
        <v>312</v>
      </c>
      <c r="S75" s="11" t="s">
        <v>312</v>
      </c>
      <c r="T75" s="11" t="s">
        <v>312</v>
      </c>
      <c r="U75" s="11" t="s">
        <v>312</v>
      </c>
      <c r="V75" s="12" t="s">
        <v>452</v>
      </c>
      <c r="W75" s="11" t="s">
        <v>312</v>
      </c>
      <c r="X75" s="163" t="s">
        <v>312</v>
      </c>
      <c r="Y75" s="70" t="s">
        <v>180</v>
      </c>
      <c r="AC75" s="103">
        <f t="shared" si="5"/>
        <v>0</v>
      </c>
      <c r="AD75" s="105"/>
      <c r="AE75" s="105">
        <f t="shared" si="6"/>
        <v>0</v>
      </c>
      <c r="AF75" s="105">
        <f t="shared" si="7"/>
        <v>0</v>
      </c>
      <c r="AG75">
        <v>2</v>
      </c>
      <c r="AH75" s="103">
        <f t="shared" si="8"/>
        <v>0</v>
      </c>
      <c r="AI75" s="246">
        <f t="shared" si="9"/>
        <v>-1</v>
      </c>
    </row>
    <row r="76" spans="1:35" ht="13.5" hidden="1" outlineLevel="1" thickBot="1">
      <c r="A76" s="154" t="s">
        <v>312</v>
      </c>
      <c r="B76" s="161" t="s">
        <v>310</v>
      </c>
      <c r="C76" s="2"/>
      <c r="D76" s="2"/>
      <c r="E76" s="2"/>
      <c r="F76" s="26"/>
      <c r="G76" s="149">
        <v>671.44</v>
      </c>
      <c r="H76" s="72" t="s">
        <v>172</v>
      </c>
      <c r="I76" s="11" t="s">
        <v>347</v>
      </c>
      <c r="J76" s="11" t="s">
        <v>199</v>
      </c>
      <c r="K76" s="11" t="s">
        <v>173</v>
      </c>
      <c r="L76" s="11">
        <v>50</v>
      </c>
      <c r="M76" s="11" t="s">
        <v>174</v>
      </c>
      <c r="N76" s="11" t="s">
        <v>174</v>
      </c>
      <c r="O76" s="11" t="s">
        <v>178</v>
      </c>
      <c r="P76" s="11" t="s">
        <v>312</v>
      </c>
      <c r="Q76" s="11" t="s">
        <v>312</v>
      </c>
      <c r="R76" s="11" t="s">
        <v>312</v>
      </c>
      <c r="S76" s="11" t="s">
        <v>312</v>
      </c>
      <c r="T76" s="11" t="s">
        <v>312</v>
      </c>
      <c r="U76" s="11" t="s">
        <v>312</v>
      </c>
      <c r="V76" s="12" t="s">
        <v>452</v>
      </c>
      <c r="W76" s="11" t="s">
        <v>312</v>
      </c>
      <c r="X76" s="163" t="s">
        <v>312</v>
      </c>
      <c r="Y76" s="70" t="s">
        <v>180</v>
      </c>
      <c r="AC76" s="103">
        <f t="shared" si="5"/>
        <v>0</v>
      </c>
      <c r="AD76" s="105"/>
      <c r="AE76" s="105">
        <f t="shared" si="6"/>
        <v>0</v>
      </c>
      <c r="AF76" s="105">
        <f t="shared" si="7"/>
        <v>0</v>
      </c>
      <c r="AG76">
        <v>2</v>
      </c>
      <c r="AH76" s="103">
        <f t="shared" si="8"/>
        <v>0</v>
      </c>
      <c r="AI76" s="246">
        <f t="shared" si="9"/>
        <v>-1</v>
      </c>
    </row>
    <row r="77" spans="1:35" ht="13.5" hidden="1" outlineLevel="1" thickBot="1">
      <c r="A77" s="230" t="s">
        <v>498</v>
      </c>
      <c r="B77" s="161" t="s">
        <v>497</v>
      </c>
      <c r="C77" s="21"/>
      <c r="D77" s="21"/>
      <c r="E77" s="21"/>
      <c r="F77" s="67"/>
      <c r="G77" s="198">
        <v>522.57</v>
      </c>
      <c r="H77" s="72" t="s">
        <v>172</v>
      </c>
      <c r="I77" s="11" t="s">
        <v>347</v>
      </c>
      <c r="J77" s="11" t="s">
        <v>199</v>
      </c>
      <c r="K77" s="11" t="s">
        <v>173</v>
      </c>
      <c r="L77" s="11">
        <v>50</v>
      </c>
      <c r="M77" s="11" t="s">
        <v>174</v>
      </c>
      <c r="N77" s="11" t="s">
        <v>174</v>
      </c>
      <c r="O77" s="11" t="s">
        <v>178</v>
      </c>
      <c r="P77" s="11" t="s">
        <v>312</v>
      </c>
      <c r="Q77" s="11" t="s">
        <v>312</v>
      </c>
      <c r="R77" s="11" t="s">
        <v>312</v>
      </c>
      <c r="S77" s="11" t="s">
        <v>312</v>
      </c>
      <c r="T77" s="11" t="s">
        <v>194</v>
      </c>
      <c r="U77" s="11" t="s">
        <v>312</v>
      </c>
      <c r="V77" s="12" t="s">
        <v>312</v>
      </c>
      <c r="W77" s="11" t="s">
        <v>312</v>
      </c>
      <c r="X77" s="163" t="s">
        <v>312</v>
      </c>
      <c r="Y77" s="70" t="s">
        <v>180</v>
      </c>
      <c r="AC77" s="103">
        <f t="shared" si="5"/>
        <v>0</v>
      </c>
      <c r="AD77" s="105"/>
      <c r="AE77" s="105">
        <f t="shared" si="6"/>
        <v>0</v>
      </c>
      <c r="AF77" s="105">
        <f t="shared" si="7"/>
        <v>0</v>
      </c>
      <c r="AG77">
        <v>2</v>
      </c>
      <c r="AH77" s="103">
        <f t="shared" si="8"/>
        <v>0</v>
      </c>
      <c r="AI77" s="246">
        <f t="shared" si="9"/>
        <v>-1</v>
      </c>
    </row>
    <row r="78" spans="1:35" ht="13.5" hidden="1" outlineLevel="1" thickBot="1">
      <c r="A78" s="230" t="s">
        <v>500</v>
      </c>
      <c r="B78" s="161" t="s">
        <v>499</v>
      </c>
      <c r="C78" s="21"/>
      <c r="D78" s="21"/>
      <c r="E78" s="21"/>
      <c r="F78" s="67"/>
      <c r="G78" s="198">
        <v>678.6</v>
      </c>
      <c r="H78" s="72" t="s">
        <v>172</v>
      </c>
      <c r="I78" s="11" t="s">
        <v>347</v>
      </c>
      <c r="J78" s="11" t="s">
        <v>199</v>
      </c>
      <c r="K78" s="11" t="s">
        <v>173</v>
      </c>
      <c r="L78" s="11">
        <v>50</v>
      </c>
      <c r="M78" s="11" t="s">
        <v>174</v>
      </c>
      <c r="N78" s="11" t="s">
        <v>174</v>
      </c>
      <c r="O78" s="11" t="s">
        <v>178</v>
      </c>
      <c r="P78" s="11" t="s">
        <v>312</v>
      </c>
      <c r="Q78" s="11" t="s">
        <v>312</v>
      </c>
      <c r="R78" s="11" t="s">
        <v>312</v>
      </c>
      <c r="S78" s="11" t="s">
        <v>312</v>
      </c>
      <c r="T78" s="11" t="s">
        <v>312</v>
      </c>
      <c r="U78" s="11" t="s">
        <v>194</v>
      </c>
      <c r="V78" s="12" t="s">
        <v>312</v>
      </c>
      <c r="W78" s="11" t="s">
        <v>312</v>
      </c>
      <c r="X78" s="163" t="s">
        <v>312</v>
      </c>
      <c r="Y78" s="70" t="s">
        <v>180</v>
      </c>
      <c r="AC78" s="103">
        <f t="shared" si="5"/>
        <v>0</v>
      </c>
      <c r="AD78" s="105"/>
      <c r="AE78" s="105">
        <f t="shared" si="6"/>
        <v>0</v>
      </c>
      <c r="AF78" s="105">
        <f t="shared" si="7"/>
        <v>0</v>
      </c>
      <c r="AG78">
        <v>2</v>
      </c>
      <c r="AH78" s="103">
        <f t="shared" si="8"/>
        <v>0</v>
      </c>
      <c r="AI78" s="246">
        <f t="shared" si="9"/>
        <v>-1</v>
      </c>
    </row>
    <row r="79" spans="1:35" ht="13.5" hidden="1" outlineLevel="1" thickBot="1">
      <c r="A79" s="229" t="s">
        <v>450</v>
      </c>
      <c r="B79" s="172" t="s">
        <v>402</v>
      </c>
      <c r="C79" s="17"/>
      <c r="D79" s="17"/>
      <c r="E79" s="17"/>
      <c r="F79" s="27"/>
      <c r="G79" s="171">
        <v>522.57</v>
      </c>
      <c r="H79" s="101" t="s">
        <v>172</v>
      </c>
      <c r="I79" s="18" t="s">
        <v>347</v>
      </c>
      <c r="J79" s="18" t="s">
        <v>199</v>
      </c>
      <c r="K79" s="18" t="s">
        <v>173</v>
      </c>
      <c r="L79" s="18">
        <v>50</v>
      </c>
      <c r="M79" s="18" t="s">
        <v>174</v>
      </c>
      <c r="N79" s="18" t="s">
        <v>173</v>
      </c>
      <c r="O79" s="18" t="s">
        <v>178</v>
      </c>
      <c r="P79" s="18" t="s">
        <v>269</v>
      </c>
      <c r="Q79" s="18" t="s">
        <v>312</v>
      </c>
      <c r="R79" s="18" t="s">
        <v>312</v>
      </c>
      <c r="S79" s="19" t="s">
        <v>194</v>
      </c>
      <c r="T79" s="18" t="s">
        <v>312</v>
      </c>
      <c r="U79" s="18" t="s">
        <v>312</v>
      </c>
      <c r="V79" s="18" t="s">
        <v>312</v>
      </c>
      <c r="W79" s="18" t="s">
        <v>312</v>
      </c>
      <c r="X79" s="164" t="s">
        <v>312</v>
      </c>
      <c r="Y79" s="153" t="s">
        <v>180</v>
      </c>
      <c r="AC79" s="103">
        <f t="shared" si="5"/>
        <v>0</v>
      </c>
      <c r="AD79" s="105"/>
      <c r="AE79" s="105">
        <f t="shared" si="6"/>
        <v>0</v>
      </c>
      <c r="AF79" s="105">
        <f t="shared" si="7"/>
        <v>0</v>
      </c>
      <c r="AG79">
        <v>2</v>
      </c>
      <c r="AH79" s="103">
        <f t="shared" si="8"/>
        <v>0</v>
      </c>
      <c r="AI79" s="246">
        <f t="shared" si="9"/>
        <v>-1</v>
      </c>
    </row>
    <row r="80" spans="1:35" ht="12.75" collapsed="1">
      <c r="A80" s="141" t="s">
        <v>312</v>
      </c>
      <c r="B80" s="128" t="s">
        <v>159</v>
      </c>
      <c r="C80" s="14">
        <v>6.6</v>
      </c>
      <c r="D80" s="14">
        <v>6</v>
      </c>
      <c r="E80" s="14" t="s">
        <v>312</v>
      </c>
      <c r="F80" s="25" t="s">
        <v>312</v>
      </c>
      <c r="G80" s="146">
        <v>425.91</v>
      </c>
      <c r="H80" s="71" t="s">
        <v>195</v>
      </c>
      <c r="I80" s="15" t="s">
        <v>212</v>
      </c>
      <c r="J80" s="15" t="s">
        <v>199</v>
      </c>
      <c r="K80" s="15" t="s">
        <v>175</v>
      </c>
      <c r="L80" s="15">
        <v>50</v>
      </c>
      <c r="M80" s="15" t="s">
        <v>174</v>
      </c>
      <c r="N80" s="15" t="s">
        <v>170</v>
      </c>
      <c r="O80" s="15" t="s">
        <v>179</v>
      </c>
      <c r="P80" s="15" t="s">
        <v>312</v>
      </c>
      <c r="Q80" s="16" t="s">
        <v>194</v>
      </c>
      <c r="R80" s="16" t="s">
        <v>194</v>
      </c>
      <c r="S80" s="16" t="s">
        <v>194</v>
      </c>
      <c r="T80" s="15" t="s">
        <v>194</v>
      </c>
      <c r="U80" s="15" t="s">
        <v>194</v>
      </c>
      <c r="V80" s="16">
        <v>24</v>
      </c>
      <c r="W80" s="15" t="s">
        <v>312</v>
      </c>
      <c r="X80" s="167" t="s">
        <v>312</v>
      </c>
      <c r="Y80" s="152" t="s">
        <v>180</v>
      </c>
      <c r="AB80" s="103">
        <v>258</v>
      </c>
      <c r="AC80" s="103">
        <f t="shared" si="5"/>
        <v>206.4</v>
      </c>
      <c r="AD80" s="105"/>
      <c r="AE80" s="105">
        <f t="shared" si="6"/>
        <v>0</v>
      </c>
      <c r="AF80" s="105">
        <f t="shared" si="7"/>
        <v>206.4</v>
      </c>
      <c r="AG80">
        <v>2</v>
      </c>
      <c r="AH80" s="103">
        <f t="shared" si="8"/>
        <v>412.8</v>
      </c>
      <c r="AI80" s="246">
        <f t="shared" si="9"/>
        <v>-0.03078115094738328</v>
      </c>
    </row>
    <row r="81" spans="1:35" ht="12.75" hidden="1" outlineLevel="1">
      <c r="A81" s="154" t="s">
        <v>312</v>
      </c>
      <c r="B81" s="161" t="s">
        <v>277</v>
      </c>
      <c r="C81" s="2"/>
      <c r="D81" s="2"/>
      <c r="E81" s="2"/>
      <c r="F81" s="26"/>
      <c r="G81" s="149">
        <v>585.23</v>
      </c>
      <c r="H81" s="72" t="s">
        <v>195</v>
      </c>
      <c r="I81" s="11" t="s">
        <v>212</v>
      </c>
      <c r="J81" s="11" t="s">
        <v>199</v>
      </c>
      <c r="K81" s="11" t="s">
        <v>175</v>
      </c>
      <c r="L81" s="11">
        <v>50</v>
      </c>
      <c r="M81" s="11" t="s">
        <v>174</v>
      </c>
      <c r="N81" s="11" t="s">
        <v>173</v>
      </c>
      <c r="O81" s="11" t="s">
        <v>179</v>
      </c>
      <c r="P81" s="11" t="s">
        <v>312</v>
      </c>
      <c r="Q81" s="11" t="s">
        <v>312</v>
      </c>
      <c r="R81" s="11" t="s">
        <v>312</v>
      </c>
      <c r="S81" s="12" t="s">
        <v>194</v>
      </c>
      <c r="T81" s="11" t="s">
        <v>312</v>
      </c>
      <c r="U81" s="11" t="s">
        <v>312</v>
      </c>
      <c r="V81" s="11" t="s">
        <v>312</v>
      </c>
      <c r="W81" s="11" t="s">
        <v>312</v>
      </c>
      <c r="X81" s="163" t="s">
        <v>312</v>
      </c>
      <c r="Y81" s="70" t="s">
        <v>180</v>
      </c>
      <c r="AC81" s="103">
        <f t="shared" si="5"/>
        <v>0</v>
      </c>
      <c r="AD81" s="105"/>
      <c r="AE81" s="105">
        <f t="shared" si="6"/>
        <v>0</v>
      </c>
      <c r="AF81" s="105">
        <f t="shared" si="7"/>
        <v>0</v>
      </c>
      <c r="AG81">
        <v>2</v>
      </c>
      <c r="AH81" s="103">
        <f t="shared" si="8"/>
        <v>0</v>
      </c>
      <c r="AI81" s="246">
        <f t="shared" si="9"/>
        <v>-1</v>
      </c>
    </row>
    <row r="82" spans="1:35" ht="12.75" hidden="1" outlineLevel="1">
      <c r="A82" s="142" t="s">
        <v>501</v>
      </c>
      <c r="B82" s="161" t="s">
        <v>466</v>
      </c>
      <c r="C82" s="2"/>
      <c r="D82" s="2"/>
      <c r="E82" s="2"/>
      <c r="F82" s="26"/>
      <c r="G82" s="149">
        <v>436</v>
      </c>
      <c r="H82" s="72" t="s">
        <v>195</v>
      </c>
      <c r="I82" s="11" t="s">
        <v>212</v>
      </c>
      <c r="J82" s="11" t="s">
        <v>199</v>
      </c>
      <c r="K82" s="11" t="s">
        <v>175</v>
      </c>
      <c r="L82" s="11">
        <v>50</v>
      </c>
      <c r="M82" s="11" t="s">
        <v>174</v>
      </c>
      <c r="N82" s="11" t="s">
        <v>174</v>
      </c>
      <c r="O82" s="11" t="s">
        <v>179</v>
      </c>
      <c r="P82" s="11" t="s">
        <v>312</v>
      </c>
      <c r="Q82" s="11" t="s">
        <v>312</v>
      </c>
      <c r="R82" s="11" t="s">
        <v>312</v>
      </c>
      <c r="S82" s="12" t="s">
        <v>312</v>
      </c>
      <c r="T82" s="11" t="s">
        <v>312</v>
      </c>
      <c r="U82" s="11" t="s">
        <v>312</v>
      </c>
      <c r="V82" s="11" t="s">
        <v>226</v>
      </c>
      <c r="W82" s="11" t="s">
        <v>312</v>
      </c>
      <c r="X82" s="163" t="s">
        <v>312</v>
      </c>
      <c r="Y82" s="70" t="s">
        <v>180</v>
      </c>
      <c r="AC82" s="103">
        <f t="shared" si="5"/>
        <v>0</v>
      </c>
      <c r="AD82" s="105"/>
      <c r="AE82" s="105">
        <f t="shared" si="6"/>
        <v>0</v>
      </c>
      <c r="AF82" s="105">
        <f t="shared" si="7"/>
        <v>0</v>
      </c>
      <c r="AG82">
        <v>2</v>
      </c>
      <c r="AH82" s="103">
        <f t="shared" si="8"/>
        <v>0</v>
      </c>
      <c r="AI82" s="246">
        <f t="shared" si="9"/>
        <v>-1</v>
      </c>
    </row>
    <row r="83" spans="1:35" ht="12.75" hidden="1" outlineLevel="1">
      <c r="A83" s="142" t="s">
        <v>502</v>
      </c>
      <c r="B83" s="161" t="s">
        <v>315</v>
      </c>
      <c r="C83" s="2"/>
      <c r="D83" s="2"/>
      <c r="E83" s="2"/>
      <c r="F83" s="26"/>
      <c r="G83" s="149">
        <v>425.91</v>
      </c>
      <c r="H83" s="72" t="s">
        <v>195</v>
      </c>
      <c r="I83" s="11" t="s">
        <v>212</v>
      </c>
      <c r="J83" s="11" t="s">
        <v>199</v>
      </c>
      <c r="K83" s="11" t="s">
        <v>175</v>
      </c>
      <c r="L83" s="11">
        <v>50</v>
      </c>
      <c r="M83" s="11" t="s">
        <v>174</v>
      </c>
      <c r="N83" s="11" t="s">
        <v>173</v>
      </c>
      <c r="O83" s="11" t="s">
        <v>179</v>
      </c>
      <c r="P83" s="11" t="s">
        <v>312</v>
      </c>
      <c r="Q83" s="11" t="s">
        <v>312</v>
      </c>
      <c r="R83" s="11" t="s">
        <v>312</v>
      </c>
      <c r="S83" s="12" t="s">
        <v>194</v>
      </c>
      <c r="T83" s="11" t="s">
        <v>312</v>
      </c>
      <c r="U83" s="11" t="s">
        <v>312</v>
      </c>
      <c r="V83" s="11" t="s">
        <v>312</v>
      </c>
      <c r="W83" s="11" t="s">
        <v>312</v>
      </c>
      <c r="X83" s="163" t="s">
        <v>312</v>
      </c>
      <c r="Y83" s="70" t="s">
        <v>180</v>
      </c>
      <c r="AC83" s="103">
        <f t="shared" si="5"/>
        <v>0</v>
      </c>
      <c r="AD83" s="105"/>
      <c r="AE83" s="105">
        <f t="shared" si="6"/>
        <v>0</v>
      </c>
      <c r="AF83" s="105">
        <f t="shared" si="7"/>
        <v>0</v>
      </c>
      <c r="AG83">
        <v>2</v>
      </c>
      <c r="AH83" s="103">
        <f t="shared" si="8"/>
        <v>0</v>
      </c>
      <c r="AI83" s="246">
        <f t="shared" si="9"/>
        <v>-1</v>
      </c>
    </row>
    <row r="84" spans="1:35" ht="13.5" collapsed="1" thickBot="1">
      <c r="A84" s="142" t="s">
        <v>312</v>
      </c>
      <c r="B84" s="29" t="s">
        <v>160</v>
      </c>
      <c r="C84" s="2">
        <v>8.3</v>
      </c>
      <c r="D84" s="2">
        <v>7.5</v>
      </c>
      <c r="E84" s="2" t="s">
        <v>312</v>
      </c>
      <c r="F84" s="26" t="s">
        <v>312</v>
      </c>
      <c r="G84" s="148">
        <v>444.49</v>
      </c>
      <c r="H84" s="72" t="s">
        <v>195</v>
      </c>
      <c r="I84" s="11" t="s">
        <v>212</v>
      </c>
      <c r="J84" s="11" t="s">
        <v>199</v>
      </c>
      <c r="K84" s="11" t="s">
        <v>175</v>
      </c>
      <c r="L84" s="11">
        <v>50</v>
      </c>
      <c r="M84" s="11" t="s">
        <v>174</v>
      </c>
      <c r="N84" s="11" t="s">
        <v>170</v>
      </c>
      <c r="O84" s="11" t="s">
        <v>179</v>
      </c>
      <c r="P84" s="11" t="s">
        <v>312</v>
      </c>
      <c r="Q84" s="12" t="s">
        <v>194</v>
      </c>
      <c r="R84" s="12" t="s">
        <v>194</v>
      </c>
      <c r="S84" s="12" t="s">
        <v>194</v>
      </c>
      <c r="T84" s="11" t="s">
        <v>194</v>
      </c>
      <c r="U84" s="11" t="s">
        <v>194</v>
      </c>
      <c r="V84" s="12">
        <v>24</v>
      </c>
      <c r="W84" s="11" t="s">
        <v>312</v>
      </c>
      <c r="X84" s="163" t="s">
        <v>312</v>
      </c>
      <c r="Y84" s="70" t="s">
        <v>180</v>
      </c>
      <c r="AB84" s="103">
        <v>275</v>
      </c>
      <c r="AC84" s="103">
        <f t="shared" si="5"/>
        <v>220</v>
      </c>
      <c r="AD84" s="105"/>
      <c r="AE84" s="105">
        <f t="shared" si="6"/>
        <v>0</v>
      </c>
      <c r="AF84" s="105">
        <f t="shared" si="7"/>
        <v>220</v>
      </c>
      <c r="AG84">
        <v>2</v>
      </c>
      <c r="AH84" s="103">
        <f t="shared" si="8"/>
        <v>440</v>
      </c>
      <c r="AI84" s="246">
        <f t="shared" si="9"/>
        <v>-0.010101464599878533</v>
      </c>
    </row>
    <row r="85" spans="1:35" ht="13.5" hidden="1" outlineLevel="1" thickBot="1">
      <c r="A85" s="142" t="s">
        <v>463</v>
      </c>
      <c r="B85" s="161" t="s">
        <v>464</v>
      </c>
      <c r="C85" s="2"/>
      <c r="D85" s="2"/>
      <c r="E85" s="2"/>
      <c r="F85" s="26"/>
      <c r="G85" s="149">
        <v>444.49</v>
      </c>
      <c r="H85" s="72" t="s">
        <v>195</v>
      </c>
      <c r="I85" s="11" t="s">
        <v>212</v>
      </c>
      <c r="J85" s="11" t="s">
        <v>199</v>
      </c>
      <c r="K85" s="11" t="s">
        <v>175</v>
      </c>
      <c r="L85" s="11">
        <v>50</v>
      </c>
      <c r="M85" s="11" t="s">
        <v>174</v>
      </c>
      <c r="N85" s="11" t="s">
        <v>173</v>
      </c>
      <c r="O85" s="11" t="s">
        <v>179</v>
      </c>
      <c r="P85" s="11" t="s">
        <v>312</v>
      </c>
      <c r="Q85" s="11" t="s">
        <v>312</v>
      </c>
      <c r="R85" s="11" t="s">
        <v>312</v>
      </c>
      <c r="S85" s="12" t="s">
        <v>194</v>
      </c>
      <c r="T85" s="11" t="s">
        <v>312</v>
      </c>
      <c r="U85" s="11" t="s">
        <v>312</v>
      </c>
      <c r="V85" s="11" t="s">
        <v>312</v>
      </c>
      <c r="W85" s="11" t="s">
        <v>312</v>
      </c>
      <c r="X85" s="163" t="s">
        <v>312</v>
      </c>
      <c r="Y85" s="70" t="s">
        <v>180</v>
      </c>
      <c r="AC85" s="103">
        <f t="shared" si="5"/>
        <v>0</v>
      </c>
      <c r="AD85" s="105"/>
      <c r="AE85" s="105">
        <f t="shared" si="6"/>
        <v>0</v>
      </c>
      <c r="AF85" s="105">
        <f t="shared" si="7"/>
        <v>0</v>
      </c>
      <c r="AG85">
        <v>2</v>
      </c>
      <c r="AH85" s="103">
        <f t="shared" si="8"/>
        <v>0</v>
      </c>
      <c r="AI85" s="246">
        <f t="shared" si="9"/>
        <v>-1</v>
      </c>
    </row>
    <row r="86" spans="1:35" ht="13.5" hidden="1" outlineLevel="1" thickBot="1">
      <c r="A86" s="142" t="s">
        <v>462</v>
      </c>
      <c r="B86" s="161" t="s">
        <v>282</v>
      </c>
      <c r="C86" s="2"/>
      <c r="D86" s="2"/>
      <c r="E86" s="2"/>
      <c r="F86" s="26"/>
      <c r="G86" s="149">
        <v>510.94</v>
      </c>
      <c r="H86" s="72" t="s">
        <v>195</v>
      </c>
      <c r="I86" s="11" t="s">
        <v>212</v>
      </c>
      <c r="J86" s="11" t="s">
        <v>199</v>
      </c>
      <c r="K86" s="11" t="s">
        <v>175</v>
      </c>
      <c r="L86" s="11">
        <v>50</v>
      </c>
      <c r="M86" s="11" t="s">
        <v>174</v>
      </c>
      <c r="N86" s="11" t="s">
        <v>173</v>
      </c>
      <c r="O86" s="11" t="s">
        <v>179</v>
      </c>
      <c r="P86" s="11" t="s">
        <v>312</v>
      </c>
      <c r="Q86" s="11" t="s">
        <v>312</v>
      </c>
      <c r="R86" s="11" t="s">
        <v>312</v>
      </c>
      <c r="S86" s="12" t="s">
        <v>194</v>
      </c>
      <c r="T86" s="11" t="s">
        <v>312</v>
      </c>
      <c r="U86" s="11" t="s">
        <v>312</v>
      </c>
      <c r="V86" s="11" t="s">
        <v>312</v>
      </c>
      <c r="W86" s="11" t="s">
        <v>312</v>
      </c>
      <c r="X86" s="163" t="s">
        <v>312</v>
      </c>
      <c r="Y86" s="70" t="s">
        <v>180</v>
      </c>
      <c r="AC86" s="103">
        <f t="shared" si="5"/>
        <v>0</v>
      </c>
      <c r="AD86" s="105"/>
      <c r="AE86" s="105">
        <f t="shared" si="6"/>
        <v>0</v>
      </c>
      <c r="AF86" s="105">
        <f t="shared" si="7"/>
        <v>0</v>
      </c>
      <c r="AG86">
        <v>2</v>
      </c>
      <c r="AH86" s="103">
        <f t="shared" si="8"/>
        <v>0</v>
      </c>
      <c r="AI86" s="246">
        <f t="shared" si="9"/>
        <v>-1</v>
      </c>
    </row>
    <row r="87" spans="1:35" ht="13.5" hidden="1" outlineLevel="1" thickBot="1">
      <c r="A87" s="229" t="s">
        <v>461</v>
      </c>
      <c r="B87" s="170" t="s">
        <v>465</v>
      </c>
      <c r="C87" s="17"/>
      <c r="D87" s="17"/>
      <c r="E87" s="17"/>
      <c r="F87" s="27"/>
      <c r="G87" s="171">
        <v>454.61</v>
      </c>
      <c r="H87" s="101" t="s">
        <v>195</v>
      </c>
      <c r="I87" s="18" t="s">
        <v>212</v>
      </c>
      <c r="J87" s="18" t="s">
        <v>199</v>
      </c>
      <c r="K87" s="18" t="s">
        <v>175</v>
      </c>
      <c r="L87" s="18">
        <v>50</v>
      </c>
      <c r="M87" s="18" t="s">
        <v>174</v>
      </c>
      <c r="N87" s="18" t="s">
        <v>174</v>
      </c>
      <c r="O87" s="18" t="s">
        <v>179</v>
      </c>
      <c r="P87" s="18" t="s">
        <v>312</v>
      </c>
      <c r="Q87" s="18" t="s">
        <v>312</v>
      </c>
      <c r="R87" s="18" t="s">
        <v>312</v>
      </c>
      <c r="S87" s="18" t="s">
        <v>312</v>
      </c>
      <c r="T87" s="18" t="s">
        <v>312</v>
      </c>
      <c r="U87" s="18" t="s">
        <v>312</v>
      </c>
      <c r="V87" s="19" t="s">
        <v>226</v>
      </c>
      <c r="W87" s="18" t="s">
        <v>312</v>
      </c>
      <c r="X87" s="164" t="s">
        <v>312</v>
      </c>
      <c r="Y87" s="153" t="s">
        <v>180</v>
      </c>
      <c r="AC87" s="103">
        <f t="shared" si="5"/>
        <v>0</v>
      </c>
      <c r="AD87" s="105"/>
      <c r="AE87" s="105">
        <f t="shared" si="6"/>
        <v>0</v>
      </c>
      <c r="AF87" s="105">
        <f t="shared" si="7"/>
        <v>0</v>
      </c>
      <c r="AG87">
        <v>2</v>
      </c>
      <c r="AH87" s="103">
        <f t="shared" si="8"/>
        <v>0</v>
      </c>
      <c r="AI87" s="246">
        <f t="shared" si="9"/>
        <v>-1</v>
      </c>
    </row>
    <row r="88" spans="1:35" ht="12.75" collapsed="1">
      <c r="A88" s="141" t="s">
        <v>312</v>
      </c>
      <c r="B88" s="128" t="s">
        <v>161</v>
      </c>
      <c r="C88" s="14">
        <v>11</v>
      </c>
      <c r="D88" s="14">
        <v>10</v>
      </c>
      <c r="E88" s="14" t="s">
        <v>312</v>
      </c>
      <c r="F88" s="25" t="s">
        <v>312</v>
      </c>
      <c r="G88" s="146">
        <v>501.52</v>
      </c>
      <c r="H88" s="71" t="s">
        <v>195</v>
      </c>
      <c r="I88" s="15" t="s">
        <v>212</v>
      </c>
      <c r="J88" s="15" t="s">
        <v>199</v>
      </c>
      <c r="K88" s="15" t="s">
        <v>175</v>
      </c>
      <c r="L88" s="15">
        <v>50</v>
      </c>
      <c r="M88" s="15" t="s">
        <v>174</v>
      </c>
      <c r="N88" s="15" t="s">
        <v>170</v>
      </c>
      <c r="O88" s="15" t="s">
        <v>179</v>
      </c>
      <c r="P88" s="15" t="s">
        <v>312</v>
      </c>
      <c r="Q88" s="15" t="s">
        <v>312</v>
      </c>
      <c r="R88" s="15" t="s">
        <v>312</v>
      </c>
      <c r="S88" s="16" t="s">
        <v>194</v>
      </c>
      <c r="T88" s="16" t="s">
        <v>194</v>
      </c>
      <c r="U88" s="16" t="s">
        <v>194</v>
      </c>
      <c r="V88" s="16">
        <v>28</v>
      </c>
      <c r="W88" s="16" t="s">
        <v>194</v>
      </c>
      <c r="X88" s="167" t="s">
        <v>312</v>
      </c>
      <c r="Y88" s="152" t="s">
        <v>180</v>
      </c>
      <c r="AB88" s="103">
        <v>310</v>
      </c>
      <c r="AC88" s="103">
        <f t="shared" si="5"/>
        <v>248</v>
      </c>
      <c r="AD88" s="105"/>
      <c r="AE88" s="105">
        <f t="shared" si="6"/>
        <v>0</v>
      </c>
      <c r="AF88" s="105">
        <f t="shared" si="7"/>
        <v>248</v>
      </c>
      <c r="AG88">
        <v>2</v>
      </c>
      <c r="AH88" s="103">
        <f t="shared" si="8"/>
        <v>496</v>
      </c>
      <c r="AI88" s="246">
        <f t="shared" si="9"/>
        <v>-0.011006540118041119</v>
      </c>
    </row>
    <row r="89" spans="1:35" ht="12.75" hidden="1" outlineLevel="1">
      <c r="A89" s="142" t="s">
        <v>469</v>
      </c>
      <c r="B89" s="161" t="s">
        <v>503</v>
      </c>
      <c r="C89" s="2"/>
      <c r="D89" s="2"/>
      <c r="E89" s="2"/>
      <c r="F89" s="26"/>
      <c r="G89" s="149">
        <v>567.98</v>
      </c>
      <c r="H89" s="72" t="s">
        <v>195</v>
      </c>
      <c r="I89" s="11" t="s">
        <v>212</v>
      </c>
      <c r="J89" s="11" t="s">
        <v>199</v>
      </c>
      <c r="K89" s="11" t="s">
        <v>175</v>
      </c>
      <c r="L89" s="11">
        <v>50</v>
      </c>
      <c r="M89" s="11" t="s">
        <v>174</v>
      </c>
      <c r="N89" s="11" t="s">
        <v>173</v>
      </c>
      <c r="O89" s="11" t="s">
        <v>179</v>
      </c>
      <c r="P89" s="11" t="s">
        <v>312</v>
      </c>
      <c r="Q89" s="11" t="s">
        <v>312</v>
      </c>
      <c r="R89" s="11" t="s">
        <v>312</v>
      </c>
      <c r="S89" s="12" t="s">
        <v>194</v>
      </c>
      <c r="T89" s="11" t="s">
        <v>312</v>
      </c>
      <c r="U89" s="11" t="s">
        <v>312</v>
      </c>
      <c r="V89" s="11" t="s">
        <v>312</v>
      </c>
      <c r="W89" s="11" t="s">
        <v>312</v>
      </c>
      <c r="X89" s="163" t="s">
        <v>312</v>
      </c>
      <c r="Y89" s="70" t="s">
        <v>180</v>
      </c>
      <c r="AC89" s="103">
        <f t="shared" si="5"/>
        <v>0</v>
      </c>
      <c r="AD89" s="105"/>
      <c r="AE89" s="105">
        <f t="shared" si="6"/>
        <v>0</v>
      </c>
      <c r="AF89" s="105">
        <f t="shared" si="7"/>
        <v>0</v>
      </c>
      <c r="AG89">
        <v>2</v>
      </c>
      <c r="AH89" s="103">
        <f t="shared" si="8"/>
        <v>0</v>
      </c>
      <c r="AI89" s="246">
        <f t="shared" si="9"/>
        <v>-1</v>
      </c>
    </row>
    <row r="90" spans="1:35" ht="12.75" hidden="1" outlineLevel="1">
      <c r="A90" s="142" t="s">
        <v>468</v>
      </c>
      <c r="B90" s="161" t="s">
        <v>289</v>
      </c>
      <c r="C90" s="2"/>
      <c r="D90" s="2"/>
      <c r="E90" s="2"/>
      <c r="F90" s="26"/>
      <c r="G90" s="149">
        <v>501.52</v>
      </c>
      <c r="H90" s="72" t="s">
        <v>195</v>
      </c>
      <c r="I90" s="11" t="s">
        <v>212</v>
      </c>
      <c r="J90" s="11" t="s">
        <v>199</v>
      </c>
      <c r="K90" s="11" t="s">
        <v>175</v>
      </c>
      <c r="L90" s="11">
        <v>50</v>
      </c>
      <c r="M90" s="11" t="s">
        <v>174</v>
      </c>
      <c r="N90" s="11" t="s">
        <v>173</v>
      </c>
      <c r="O90" s="11" t="s">
        <v>179</v>
      </c>
      <c r="P90" s="11" t="s">
        <v>312</v>
      </c>
      <c r="Q90" s="11" t="s">
        <v>312</v>
      </c>
      <c r="R90" s="11" t="s">
        <v>312</v>
      </c>
      <c r="S90" s="12" t="s">
        <v>194</v>
      </c>
      <c r="T90" s="11" t="s">
        <v>312</v>
      </c>
      <c r="U90" s="11" t="s">
        <v>312</v>
      </c>
      <c r="V90" s="11" t="s">
        <v>312</v>
      </c>
      <c r="W90" s="11" t="s">
        <v>312</v>
      </c>
      <c r="X90" s="163" t="s">
        <v>312</v>
      </c>
      <c r="Y90" s="70" t="s">
        <v>180</v>
      </c>
      <c r="AC90" s="103">
        <f t="shared" si="5"/>
        <v>0</v>
      </c>
      <c r="AD90" s="105"/>
      <c r="AE90" s="105">
        <f t="shared" si="6"/>
        <v>0</v>
      </c>
      <c r="AF90" s="105">
        <f t="shared" si="7"/>
        <v>0</v>
      </c>
      <c r="AG90">
        <v>2</v>
      </c>
      <c r="AH90" s="103">
        <f t="shared" si="8"/>
        <v>0</v>
      </c>
      <c r="AI90" s="246">
        <f t="shared" si="9"/>
        <v>-1</v>
      </c>
    </row>
    <row r="91" spans="1:35" ht="12.75" hidden="1" outlineLevel="1">
      <c r="A91" s="142" t="s">
        <v>467</v>
      </c>
      <c r="B91" s="161" t="s">
        <v>318</v>
      </c>
      <c r="C91" s="2"/>
      <c r="D91" s="2"/>
      <c r="E91" s="2"/>
      <c r="F91" s="26"/>
      <c r="G91" s="149">
        <v>525.52</v>
      </c>
      <c r="H91" s="72" t="s">
        <v>195</v>
      </c>
      <c r="I91" s="11" t="s">
        <v>212</v>
      </c>
      <c r="J91" s="11" t="s">
        <v>199</v>
      </c>
      <c r="K91" s="11" t="s">
        <v>175</v>
      </c>
      <c r="L91" s="11">
        <v>50</v>
      </c>
      <c r="M91" s="11" t="s">
        <v>174</v>
      </c>
      <c r="N91" s="11" t="s">
        <v>174</v>
      </c>
      <c r="O91" s="11" t="s">
        <v>179</v>
      </c>
      <c r="P91" s="11" t="s">
        <v>312</v>
      </c>
      <c r="Q91" s="11" t="s">
        <v>312</v>
      </c>
      <c r="R91" s="11" t="s">
        <v>312</v>
      </c>
      <c r="S91" s="11" t="s">
        <v>312</v>
      </c>
      <c r="T91" s="11" t="s">
        <v>312</v>
      </c>
      <c r="U91" s="11" t="s">
        <v>312</v>
      </c>
      <c r="V91" s="12">
        <v>28</v>
      </c>
      <c r="W91" s="11" t="s">
        <v>312</v>
      </c>
      <c r="X91" s="163" t="s">
        <v>312</v>
      </c>
      <c r="Y91" s="70" t="s">
        <v>180</v>
      </c>
      <c r="AC91" s="103">
        <f t="shared" si="5"/>
        <v>0</v>
      </c>
      <c r="AD91" s="105"/>
      <c r="AE91" s="105">
        <f t="shared" si="6"/>
        <v>0</v>
      </c>
      <c r="AF91" s="105">
        <f t="shared" si="7"/>
        <v>0</v>
      </c>
      <c r="AG91">
        <v>2</v>
      </c>
      <c r="AH91" s="103">
        <f t="shared" si="8"/>
        <v>0</v>
      </c>
      <c r="AI91" s="246">
        <f t="shared" si="9"/>
        <v>-1</v>
      </c>
    </row>
    <row r="92" spans="1:35" ht="12.75" hidden="1" outlineLevel="1">
      <c r="A92" s="154" t="s">
        <v>312</v>
      </c>
      <c r="B92" s="161" t="s">
        <v>283</v>
      </c>
      <c r="C92" s="2"/>
      <c r="D92" s="2"/>
      <c r="E92" s="2"/>
      <c r="F92" s="26"/>
      <c r="G92" s="149">
        <v>501.52</v>
      </c>
      <c r="H92" s="72" t="s">
        <v>195</v>
      </c>
      <c r="I92" s="11" t="s">
        <v>212</v>
      </c>
      <c r="J92" s="11" t="s">
        <v>199</v>
      </c>
      <c r="K92" s="11" t="s">
        <v>175</v>
      </c>
      <c r="L92" s="11">
        <v>50</v>
      </c>
      <c r="M92" s="11" t="s">
        <v>174</v>
      </c>
      <c r="N92" s="11" t="s">
        <v>173</v>
      </c>
      <c r="O92" s="11" t="s">
        <v>179</v>
      </c>
      <c r="P92" s="11" t="s">
        <v>312</v>
      </c>
      <c r="Q92" s="11" t="s">
        <v>312</v>
      </c>
      <c r="R92" s="11" t="s">
        <v>312</v>
      </c>
      <c r="S92" s="11" t="s">
        <v>312</v>
      </c>
      <c r="T92" s="12" t="s">
        <v>194</v>
      </c>
      <c r="U92" s="11" t="s">
        <v>312</v>
      </c>
      <c r="V92" s="11" t="s">
        <v>312</v>
      </c>
      <c r="W92" s="11" t="s">
        <v>312</v>
      </c>
      <c r="X92" s="163" t="s">
        <v>312</v>
      </c>
      <c r="Y92" s="70" t="s">
        <v>180</v>
      </c>
      <c r="AC92" s="103">
        <f t="shared" si="5"/>
        <v>0</v>
      </c>
      <c r="AD92" s="105"/>
      <c r="AE92" s="105">
        <f t="shared" si="6"/>
        <v>0</v>
      </c>
      <c r="AF92" s="105">
        <f t="shared" si="7"/>
        <v>0</v>
      </c>
      <c r="AG92">
        <v>2</v>
      </c>
      <c r="AH92" s="103">
        <f t="shared" si="8"/>
        <v>0</v>
      </c>
      <c r="AI92" s="246">
        <f t="shared" si="9"/>
        <v>-1</v>
      </c>
    </row>
    <row r="93" spans="1:35" ht="12.75" collapsed="1">
      <c r="A93" s="142" t="s">
        <v>312</v>
      </c>
      <c r="B93" s="29" t="s">
        <v>162</v>
      </c>
      <c r="C93" s="2">
        <v>13.8</v>
      </c>
      <c r="D93" s="2">
        <v>12.5</v>
      </c>
      <c r="E93" s="2" t="s">
        <v>312</v>
      </c>
      <c r="F93" s="26" t="s">
        <v>312</v>
      </c>
      <c r="G93" s="148">
        <v>541.77</v>
      </c>
      <c r="H93" s="72" t="s">
        <v>195</v>
      </c>
      <c r="I93" s="11" t="s">
        <v>212</v>
      </c>
      <c r="J93" s="11" t="s">
        <v>199</v>
      </c>
      <c r="K93" s="11" t="s">
        <v>175</v>
      </c>
      <c r="L93" s="11">
        <v>50</v>
      </c>
      <c r="M93" s="11" t="s">
        <v>174</v>
      </c>
      <c r="N93" s="11" t="s">
        <v>170</v>
      </c>
      <c r="O93" s="11" t="s">
        <v>179</v>
      </c>
      <c r="P93" s="11" t="s">
        <v>312</v>
      </c>
      <c r="Q93" s="11" t="s">
        <v>312</v>
      </c>
      <c r="R93" s="11" t="s">
        <v>312</v>
      </c>
      <c r="S93" s="12" t="s">
        <v>194</v>
      </c>
      <c r="T93" s="12" t="s">
        <v>194</v>
      </c>
      <c r="U93" s="12" t="s">
        <v>194</v>
      </c>
      <c r="V93" s="12">
        <v>28</v>
      </c>
      <c r="W93" s="12" t="s">
        <v>194</v>
      </c>
      <c r="X93" s="163" t="s">
        <v>312</v>
      </c>
      <c r="Y93" s="70" t="s">
        <v>180</v>
      </c>
      <c r="AB93" s="103">
        <v>335</v>
      </c>
      <c r="AC93" s="103">
        <f t="shared" si="5"/>
        <v>268</v>
      </c>
      <c r="AD93" s="105"/>
      <c r="AE93" s="105">
        <f t="shared" si="6"/>
        <v>0</v>
      </c>
      <c r="AF93" s="105">
        <f t="shared" si="7"/>
        <v>268</v>
      </c>
      <c r="AG93">
        <v>2</v>
      </c>
      <c r="AH93" s="103">
        <f t="shared" si="8"/>
        <v>536</v>
      </c>
      <c r="AI93" s="246">
        <f t="shared" si="9"/>
        <v>-0.010650275947357702</v>
      </c>
    </row>
    <row r="94" spans="1:35" ht="12.75" hidden="1" outlineLevel="1">
      <c r="A94" s="154" t="s">
        <v>312</v>
      </c>
      <c r="B94" s="161" t="s">
        <v>510</v>
      </c>
      <c r="C94" s="2"/>
      <c r="D94" s="2"/>
      <c r="E94" s="2"/>
      <c r="F94" s="26"/>
      <c r="G94" s="149">
        <v>709.36</v>
      </c>
      <c r="H94" s="72" t="s">
        <v>195</v>
      </c>
      <c r="I94" s="11" t="s">
        <v>212</v>
      </c>
      <c r="J94" s="11" t="s">
        <v>199</v>
      </c>
      <c r="K94" s="11" t="s">
        <v>175</v>
      </c>
      <c r="L94" s="11">
        <v>50</v>
      </c>
      <c r="M94" s="11" t="s">
        <v>174</v>
      </c>
      <c r="N94" s="11" t="s">
        <v>173</v>
      </c>
      <c r="O94" s="11" t="s">
        <v>179</v>
      </c>
      <c r="P94" s="11" t="s">
        <v>312</v>
      </c>
      <c r="Q94" s="11" t="s">
        <v>312</v>
      </c>
      <c r="R94" s="11" t="s">
        <v>312</v>
      </c>
      <c r="S94" s="12" t="s">
        <v>194</v>
      </c>
      <c r="T94" s="11" t="s">
        <v>312</v>
      </c>
      <c r="U94" s="11" t="s">
        <v>312</v>
      </c>
      <c r="V94" s="11" t="s">
        <v>312</v>
      </c>
      <c r="W94" s="11" t="s">
        <v>312</v>
      </c>
      <c r="X94" s="163" t="s">
        <v>312</v>
      </c>
      <c r="Y94" s="70" t="s">
        <v>180</v>
      </c>
      <c r="AC94" s="103">
        <f t="shared" si="5"/>
        <v>0</v>
      </c>
      <c r="AD94" s="105"/>
      <c r="AE94" s="105">
        <f t="shared" si="6"/>
        <v>0</v>
      </c>
      <c r="AF94" s="105">
        <f t="shared" si="7"/>
        <v>0</v>
      </c>
      <c r="AG94">
        <v>2</v>
      </c>
      <c r="AH94" s="103">
        <f t="shared" si="8"/>
        <v>0</v>
      </c>
      <c r="AI94" s="246">
        <f t="shared" si="9"/>
        <v>-1</v>
      </c>
    </row>
    <row r="95" spans="1:35" ht="12.75" hidden="1" outlineLevel="1">
      <c r="A95" s="142" t="s">
        <v>508</v>
      </c>
      <c r="B95" s="161" t="s">
        <v>505</v>
      </c>
      <c r="C95" s="2"/>
      <c r="D95" s="2"/>
      <c r="E95" s="2"/>
      <c r="F95" s="26"/>
      <c r="G95" s="149">
        <v>541.77</v>
      </c>
      <c r="H95" s="72" t="s">
        <v>195</v>
      </c>
      <c r="I95" s="11" t="s">
        <v>212</v>
      </c>
      <c r="J95" s="11" t="s">
        <v>199</v>
      </c>
      <c r="K95" s="11" t="s">
        <v>175</v>
      </c>
      <c r="L95" s="11">
        <v>50</v>
      </c>
      <c r="M95" s="11" t="s">
        <v>174</v>
      </c>
      <c r="N95" s="11" t="s">
        <v>173</v>
      </c>
      <c r="O95" s="11" t="s">
        <v>179</v>
      </c>
      <c r="P95" s="11" t="s">
        <v>312</v>
      </c>
      <c r="Q95" s="11" t="s">
        <v>312</v>
      </c>
      <c r="R95" s="11" t="s">
        <v>312</v>
      </c>
      <c r="S95" s="12" t="s">
        <v>194</v>
      </c>
      <c r="T95" s="11" t="s">
        <v>312</v>
      </c>
      <c r="U95" s="11" t="s">
        <v>312</v>
      </c>
      <c r="V95" s="11" t="s">
        <v>312</v>
      </c>
      <c r="W95" s="11" t="s">
        <v>312</v>
      </c>
      <c r="X95" s="163" t="s">
        <v>312</v>
      </c>
      <c r="Y95" s="70" t="s">
        <v>180</v>
      </c>
      <c r="AA95" s="251" t="s">
        <v>572</v>
      </c>
      <c r="AC95" s="103">
        <f t="shared" si="5"/>
        <v>0</v>
      </c>
      <c r="AD95" s="105"/>
      <c r="AE95" s="105">
        <f t="shared" si="6"/>
        <v>0</v>
      </c>
      <c r="AF95" s="105">
        <f t="shared" si="7"/>
        <v>0</v>
      </c>
      <c r="AG95">
        <v>2</v>
      </c>
      <c r="AH95" s="103">
        <f t="shared" si="8"/>
        <v>0</v>
      </c>
      <c r="AI95" s="246">
        <f t="shared" si="9"/>
        <v>-1</v>
      </c>
    </row>
    <row r="96" spans="1:35" ht="12.75" hidden="1" outlineLevel="1">
      <c r="A96" s="142" t="s">
        <v>509</v>
      </c>
      <c r="B96" s="161" t="s">
        <v>511</v>
      </c>
      <c r="C96" s="2"/>
      <c r="D96" s="2"/>
      <c r="E96" s="2"/>
      <c r="F96" s="26"/>
      <c r="G96" s="149">
        <v>541.77</v>
      </c>
      <c r="H96" s="72" t="s">
        <v>195</v>
      </c>
      <c r="I96" s="11" t="s">
        <v>212</v>
      </c>
      <c r="J96" s="11" t="s">
        <v>199</v>
      </c>
      <c r="K96" s="11" t="s">
        <v>175</v>
      </c>
      <c r="L96" s="11">
        <v>50</v>
      </c>
      <c r="M96" s="11" t="s">
        <v>174</v>
      </c>
      <c r="N96" s="11" t="s">
        <v>173</v>
      </c>
      <c r="O96" s="11" t="s">
        <v>179</v>
      </c>
      <c r="P96" s="11" t="s">
        <v>312</v>
      </c>
      <c r="Q96" s="11" t="s">
        <v>312</v>
      </c>
      <c r="R96" s="11" t="s">
        <v>312</v>
      </c>
      <c r="S96" s="11" t="s">
        <v>312</v>
      </c>
      <c r="T96" s="12" t="s">
        <v>194</v>
      </c>
      <c r="U96" s="11" t="s">
        <v>312</v>
      </c>
      <c r="V96" s="11" t="s">
        <v>312</v>
      </c>
      <c r="W96" s="11" t="s">
        <v>312</v>
      </c>
      <c r="X96" s="163" t="s">
        <v>312</v>
      </c>
      <c r="Y96" s="70" t="s">
        <v>180</v>
      </c>
      <c r="AC96" s="103">
        <f t="shared" si="5"/>
        <v>0</v>
      </c>
      <c r="AD96" s="105"/>
      <c r="AE96" s="105">
        <f t="shared" si="6"/>
        <v>0</v>
      </c>
      <c r="AF96" s="105">
        <f t="shared" si="7"/>
        <v>0</v>
      </c>
      <c r="AG96">
        <v>2</v>
      </c>
      <c r="AH96" s="103">
        <f t="shared" si="8"/>
        <v>0</v>
      </c>
      <c r="AI96" s="246">
        <f t="shared" si="9"/>
        <v>-1</v>
      </c>
    </row>
    <row r="97" spans="1:35" ht="12.75" hidden="1" outlineLevel="1">
      <c r="A97" s="154" t="s">
        <v>312</v>
      </c>
      <c r="B97" s="161" t="s">
        <v>512</v>
      </c>
      <c r="C97" s="2"/>
      <c r="D97" s="2"/>
      <c r="E97" s="2"/>
      <c r="F97" s="26"/>
      <c r="G97" s="149">
        <v>709.36</v>
      </c>
      <c r="H97" s="72" t="s">
        <v>195</v>
      </c>
      <c r="I97" s="11" t="s">
        <v>212</v>
      </c>
      <c r="J97" s="11" t="s">
        <v>199</v>
      </c>
      <c r="K97" s="11" t="s">
        <v>175</v>
      </c>
      <c r="L97" s="11">
        <v>50</v>
      </c>
      <c r="M97" s="11" t="s">
        <v>174</v>
      </c>
      <c r="N97" s="11" t="s">
        <v>173</v>
      </c>
      <c r="O97" s="11" t="s">
        <v>179</v>
      </c>
      <c r="P97" s="11" t="s">
        <v>312</v>
      </c>
      <c r="Q97" s="11" t="s">
        <v>312</v>
      </c>
      <c r="R97" s="11" t="s">
        <v>312</v>
      </c>
      <c r="S97" s="11" t="s">
        <v>312</v>
      </c>
      <c r="T97" s="12" t="s">
        <v>194</v>
      </c>
      <c r="U97" s="11" t="s">
        <v>312</v>
      </c>
      <c r="V97" s="11" t="s">
        <v>312</v>
      </c>
      <c r="W97" s="11" t="s">
        <v>312</v>
      </c>
      <c r="X97" s="163" t="s">
        <v>312</v>
      </c>
      <c r="Y97" s="70" t="s">
        <v>180</v>
      </c>
      <c r="AC97" s="103">
        <f t="shared" si="5"/>
        <v>0</v>
      </c>
      <c r="AD97" s="105"/>
      <c r="AE97" s="105">
        <f t="shared" si="6"/>
        <v>0</v>
      </c>
      <c r="AF97" s="105">
        <f t="shared" si="7"/>
        <v>0</v>
      </c>
      <c r="AG97">
        <v>2</v>
      </c>
      <c r="AH97" s="103">
        <f t="shared" si="8"/>
        <v>0</v>
      </c>
      <c r="AI97" s="246">
        <f t="shared" si="9"/>
        <v>-1</v>
      </c>
    </row>
    <row r="98" spans="1:35" ht="12.75" hidden="1" outlineLevel="1">
      <c r="A98" s="142" t="s">
        <v>506</v>
      </c>
      <c r="B98" s="161" t="s">
        <v>507</v>
      </c>
      <c r="C98" s="2"/>
      <c r="D98" s="2"/>
      <c r="E98" s="2"/>
      <c r="F98" s="26"/>
      <c r="G98" s="149">
        <v>721.76</v>
      </c>
      <c r="H98" s="72" t="s">
        <v>195</v>
      </c>
      <c r="I98" s="11" t="s">
        <v>212</v>
      </c>
      <c r="J98" s="11" t="s">
        <v>199</v>
      </c>
      <c r="K98" s="11" t="s">
        <v>175</v>
      </c>
      <c r="L98" s="11">
        <v>50</v>
      </c>
      <c r="M98" s="11" t="s">
        <v>174</v>
      </c>
      <c r="N98" s="11" t="s">
        <v>174</v>
      </c>
      <c r="O98" s="11" t="s">
        <v>179</v>
      </c>
      <c r="P98" s="11" t="s">
        <v>312</v>
      </c>
      <c r="Q98" s="11" t="s">
        <v>312</v>
      </c>
      <c r="R98" s="11" t="s">
        <v>312</v>
      </c>
      <c r="S98" s="11" t="s">
        <v>312</v>
      </c>
      <c r="T98" s="11" t="s">
        <v>312</v>
      </c>
      <c r="U98" s="11" t="s">
        <v>312</v>
      </c>
      <c r="V98" s="12">
        <v>28</v>
      </c>
      <c r="W98" s="11" t="s">
        <v>312</v>
      </c>
      <c r="X98" s="163" t="s">
        <v>312</v>
      </c>
      <c r="Y98" s="70" t="s">
        <v>180</v>
      </c>
      <c r="AC98" s="103">
        <f t="shared" si="5"/>
        <v>0</v>
      </c>
      <c r="AD98" s="105"/>
      <c r="AE98" s="105">
        <f t="shared" si="6"/>
        <v>0</v>
      </c>
      <c r="AF98" s="105">
        <f t="shared" si="7"/>
        <v>0</v>
      </c>
      <c r="AG98">
        <v>2</v>
      </c>
      <c r="AH98" s="103">
        <f t="shared" si="8"/>
        <v>0</v>
      </c>
      <c r="AI98" s="246">
        <f t="shared" si="9"/>
        <v>-1</v>
      </c>
    </row>
    <row r="99" spans="1:35" ht="12.75" hidden="1" outlineLevel="1">
      <c r="A99" s="142" t="s">
        <v>504</v>
      </c>
      <c r="B99" s="161" t="s">
        <v>470</v>
      </c>
      <c r="C99" s="2"/>
      <c r="D99" s="2"/>
      <c r="E99" s="2"/>
      <c r="F99" s="26"/>
      <c r="G99" s="149">
        <v>554.17</v>
      </c>
      <c r="H99" s="72" t="s">
        <v>195</v>
      </c>
      <c r="I99" s="11" t="s">
        <v>212</v>
      </c>
      <c r="J99" s="11" t="s">
        <v>199</v>
      </c>
      <c r="K99" s="11" t="s">
        <v>175</v>
      </c>
      <c r="L99" s="11">
        <v>50</v>
      </c>
      <c r="M99" s="11" t="s">
        <v>174</v>
      </c>
      <c r="N99" s="11" t="s">
        <v>174</v>
      </c>
      <c r="O99" s="11" t="s">
        <v>179</v>
      </c>
      <c r="P99" s="11" t="s">
        <v>312</v>
      </c>
      <c r="Q99" s="11" t="s">
        <v>312</v>
      </c>
      <c r="R99" s="11" t="s">
        <v>312</v>
      </c>
      <c r="S99" s="11" t="s">
        <v>312</v>
      </c>
      <c r="T99" s="11" t="s">
        <v>312</v>
      </c>
      <c r="U99" s="11" t="s">
        <v>312</v>
      </c>
      <c r="V99" s="12">
        <v>28</v>
      </c>
      <c r="W99" s="11" t="s">
        <v>312</v>
      </c>
      <c r="X99" s="163" t="s">
        <v>312</v>
      </c>
      <c r="Y99" s="70" t="s">
        <v>180</v>
      </c>
      <c r="AC99" s="103">
        <f t="shared" si="5"/>
        <v>0</v>
      </c>
      <c r="AD99" s="105"/>
      <c r="AE99" s="105">
        <f t="shared" si="6"/>
        <v>0</v>
      </c>
      <c r="AF99" s="105">
        <f t="shared" si="7"/>
        <v>0</v>
      </c>
      <c r="AG99">
        <v>2</v>
      </c>
      <c r="AH99" s="103">
        <f t="shared" si="8"/>
        <v>0</v>
      </c>
      <c r="AI99" s="246">
        <f t="shared" si="9"/>
        <v>-1</v>
      </c>
    </row>
    <row r="100" spans="1:35" ht="13.5" collapsed="1" thickBot="1">
      <c r="A100" s="142" t="s">
        <v>312</v>
      </c>
      <c r="B100" s="29" t="s">
        <v>163</v>
      </c>
      <c r="C100" s="2">
        <v>16.5</v>
      </c>
      <c r="D100" s="2">
        <v>15</v>
      </c>
      <c r="E100" s="2" t="s">
        <v>312</v>
      </c>
      <c r="F100" s="26" t="s">
        <v>312</v>
      </c>
      <c r="G100" s="148">
        <v>603.83</v>
      </c>
      <c r="H100" s="72" t="s">
        <v>195</v>
      </c>
      <c r="I100" s="11" t="s">
        <v>212</v>
      </c>
      <c r="J100" s="11" t="s">
        <v>199</v>
      </c>
      <c r="K100" s="11" t="s">
        <v>175</v>
      </c>
      <c r="L100" s="11">
        <v>50</v>
      </c>
      <c r="M100" s="11" t="s">
        <v>174</v>
      </c>
      <c r="N100" s="11" t="s">
        <v>170</v>
      </c>
      <c r="O100" s="11" t="s">
        <v>179</v>
      </c>
      <c r="P100" s="11" t="s">
        <v>312</v>
      </c>
      <c r="Q100" s="11" t="s">
        <v>312</v>
      </c>
      <c r="R100" s="11" t="s">
        <v>312</v>
      </c>
      <c r="S100" s="12" t="s">
        <v>194</v>
      </c>
      <c r="T100" s="12" t="s">
        <v>194</v>
      </c>
      <c r="U100" s="12" t="s">
        <v>194</v>
      </c>
      <c r="V100" s="12">
        <v>28</v>
      </c>
      <c r="W100" s="12" t="s">
        <v>194</v>
      </c>
      <c r="X100" s="163" t="s">
        <v>312</v>
      </c>
      <c r="Y100" s="70" t="s">
        <v>180</v>
      </c>
      <c r="AB100" s="103">
        <v>373</v>
      </c>
      <c r="AC100" s="103">
        <f t="shared" si="5"/>
        <v>298.40000000000003</v>
      </c>
      <c r="AD100" s="105"/>
      <c r="AE100" s="105">
        <f t="shared" si="6"/>
        <v>0</v>
      </c>
      <c r="AF100" s="105">
        <f t="shared" si="7"/>
        <v>298.40000000000003</v>
      </c>
      <c r="AG100">
        <v>2</v>
      </c>
      <c r="AH100" s="103">
        <f t="shared" si="8"/>
        <v>596.8000000000001</v>
      </c>
      <c r="AI100" s="246">
        <f t="shared" si="9"/>
        <v>-0.011642349667952854</v>
      </c>
    </row>
    <row r="101" spans="1:35" ht="13.5" hidden="1" outlineLevel="1" thickBot="1">
      <c r="A101" s="142" t="s">
        <v>520</v>
      </c>
      <c r="B101" s="161" t="s">
        <v>403</v>
      </c>
      <c r="C101" s="2"/>
      <c r="D101" s="2"/>
      <c r="E101" s="2"/>
      <c r="F101" s="26"/>
      <c r="G101" s="149">
        <v>635.62</v>
      </c>
      <c r="H101" s="72" t="s">
        <v>195</v>
      </c>
      <c r="I101" s="11" t="s">
        <v>212</v>
      </c>
      <c r="J101" s="11" t="s">
        <v>199</v>
      </c>
      <c r="K101" s="11" t="s">
        <v>175</v>
      </c>
      <c r="L101" s="11">
        <v>50</v>
      </c>
      <c r="M101" s="11" t="s">
        <v>174</v>
      </c>
      <c r="N101" s="11" t="s">
        <v>173</v>
      </c>
      <c r="O101" s="11" t="s">
        <v>179</v>
      </c>
      <c r="P101" s="11" t="s">
        <v>312</v>
      </c>
      <c r="Q101" s="11" t="s">
        <v>312</v>
      </c>
      <c r="R101" s="11" t="s">
        <v>312</v>
      </c>
      <c r="S101" s="11" t="s">
        <v>312</v>
      </c>
      <c r="T101" s="11" t="s">
        <v>312</v>
      </c>
      <c r="U101" s="11" t="s">
        <v>312</v>
      </c>
      <c r="V101" s="11" t="s">
        <v>312</v>
      </c>
      <c r="W101" s="12" t="s">
        <v>194</v>
      </c>
      <c r="X101" s="163" t="s">
        <v>312</v>
      </c>
      <c r="Y101" s="70" t="s">
        <v>180</v>
      </c>
      <c r="AC101" s="103">
        <f t="shared" si="5"/>
        <v>0</v>
      </c>
      <c r="AD101" s="105"/>
      <c r="AE101" s="105">
        <f t="shared" si="6"/>
        <v>0</v>
      </c>
      <c r="AF101" s="105">
        <f t="shared" si="7"/>
        <v>0</v>
      </c>
      <c r="AG101">
        <v>2</v>
      </c>
      <c r="AH101" s="103">
        <f t="shared" si="8"/>
        <v>0</v>
      </c>
      <c r="AI101" s="246">
        <f t="shared" si="9"/>
        <v>-1</v>
      </c>
    </row>
    <row r="102" spans="1:35" ht="13.5" hidden="1" outlineLevel="1" thickBot="1">
      <c r="A102" s="142" t="s">
        <v>513</v>
      </c>
      <c r="B102" s="161" t="s">
        <v>514</v>
      </c>
      <c r="C102" s="2"/>
      <c r="D102" s="2"/>
      <c r="E102" s="2"/>
      <c r="F102" s="26"/>
      <c r="G102" s="149">
        <v>617.79</v>
      </c>
      <c r="H102" s="72" t="s">
        <v>195</v>
      </c>
      <c r="I102" s="11" t="s">
        <v>212</v>
      </c>
      <c r="J102" s="11" t="s">
        <v>199</v>
      </c>
      <c r="K102" s="11" t="s">
        <v>175</v>
      </c>
      <c r="L102" s="11">
        <v>50</v>
      </c>
      <c r="M102" s="11" t="s">
        <v>174</v>
      </c>
      <c r="N102" s="11" t="s">
        <v>174</v>
      </c>
      <c r="O102" s="11" t="s">
        <v>179</v>
      </c>
      <c r="P102" s="11" t="s">
        <v>312</v>
      </c>
      <c r="Q102" s="11" t="s">
        <v>312</v>
      </c>
      <c r="R102" s="11" t="s">
        <v>312</v>
      </c>
      <c r="S102" s="11" t="s">
        <v>312</v>
      </c>
      <c r="T102" s="11" t="s">
        <v>312</v>
      </c>
      <c r="U102" s="11" t="s">
        <v>312</v>
      </c>
      <c r="V102" s="12">
        <v>28</v>
      </c>
      <c r="W102" s="11" t="s">
        <v>312</v>
      </c>
      <c r="X102" s="163" t="s">
        <v>312</v>
      </c>
      <c r="Y102" s="70" t="s">
        <v>180</v>
      </c>
      <c r="AC102" s="103">
        <f t="shared" si="5"/>
        <v>0</v>
      </c>
      <c r="AD102" s="105"/>
      <c r="AE102" s="105">
        <f t="shared" si="6"/>
        <v>0</v>
      </c>
      <c r="AF102" s="105">
        <f t="shared" si="7"/>
        <v>0</v>
      </c>
      <c r="AG102">
        <v>2</v>
      </c>
      <c r="AH102" s="103">
        <f t="shared" si="8"/>
        <v>0</v>
      </c>
      <c r="AI102" s="246">
        <f t="shared" si="9"/>
        <v>-1</v>
      </c>
    </row>
    <row r="103" spans="1:35" ht="13.5" hidden="1" outlineLevel="1" thickBot="1">
      <c r="A103" s="142" t="s">
        <v>515</v>
      </c>
      <c r="B103" s="161" t="s">
        <v>319</v>
      </c>
      <c r="C103" s="2"/>
      <c r="D103" s="2"/>
      <c r="E103" s="2"/>
      <c r="F103" s="26"/>
      <c r="G103" s="149">
        <v>785.38</v>
      </c>
      <c r="H103" s="72" t="s">
        <v>195</v>
      </c>
      <c r="I103" s="11" t="s">
        <v>212</v>
      </c>
      <c r="J103" s="11" t="s">
        <v>199</v>
      </c>
      <c r="K103" s="11" t="s">
        <v>175</v>
      </c>
      <c r="L103" s="11">
        <v>50</v>
      </c>
      <c r="M103" s="11" t="s">
        <v>174</v>
      </c>
      <c r="N103" s="11" t="s">
        <v>174</v>
      </c>
      <c r="O103" s="11" t="s">
        <v>179</v>
      </c>
      <c r="P103" s="11" t="s">
        <v>312</v>
      </c>
      <c r="Q103" s="11" t="s">
        <v>312</v>
      </c>
      <c r="R103" s="11" t="s">
        <v>312</v>
      </c>
      <c r="S103" s="11" t="s">
        <v>312</v>
      </c>
      <c r="T103" s="11" t="s">
        <v>312</v>
      </c>
      <c r="U103" s="11" t="s">
        <v>312</v>
      </c>
      <c r="V103" s="12">
        <v>28</v>
      </c>
      <c r="W103" s="11" t="s">
        <v>312</v>
      </c>
      <c r="X103" s="163" t="s">
        <v>312</v>
      </c>
      <c r="Y103" s="70" t="s">
        <v>180</v>
      </c>
      <c r="AC103" s="103">
        <f t="shared" si="5"/>
        <v>0</v>
      </c>
      <c r="AD103" s="105"/>
      <c r="AE103" s="105">
        <f t="shared" si="6"/>
        <v>0</v>
      </c>
      <c r="AF103" s="105">
        <f t="shared" si="7"/>
        <v>0</v>
      </c>
      <c r="AG103">
        <v>2</v>
      </c>
      <c r="AH103" s="103">
        <f t="shared" si="8"/>
        <v>0</v>
      </c>
      <c r="AI103" s="246">
        <f t="shared" si="9"/>
        <v>-1</v>
      </c>
    </row>
    <row r="104" spans="1:35" ht="13.5" hidden="1" outlineLevel="1" thickBot="1">
      <c r="A104" s="142" t="s">
        <v>516</v>
      </c>
      <c r="B104" s="161" t="s">
        <v>517</v>
      </c>
      <c r="C104" s="2"/>
      <c r="D104" s="2"/>
      <c r="E104" s="2"/>
      <c r="F104" s="26"/>
      <c r="G104" s="149">
        <v>603.83</v>
      </c>
      <c r="H104" s="72" t="s">
        <v>195</v>
      </c>
      <c r="I104" s="11" t="s">
        <v>212</v>
      </c>
      <c r="J104" s="11" t="s">
        <v>199</v>
      </c>
      <c r="K104" s="11" t="s">
        <v>175</v>
      </c>
      <c r="L104" s="11">
        <v>50</v>
      </c>
      <c r="M104" s="11" t="s">
        <v>174</v>
      </c>
      <c r="N104" s="11" t="s">
        <v>173</v>
      </c>
      <c r="O104" s="11" t="s">
        <v>179</v>
      </c>
      <c r="P104" s="11" t="s">
        <v>269</v>
      </c>
      <c r="Q104" s="11" t="s">
        <v>312</v>
      </c>
      <c r="R104" s="11" t="s">
        <v>312</v>
      </c>
      <c r="S104" s="11" t="s">
        <v>194</v>
      </c>
      <c r="T104" s="11" t="s">
        <v>312</v>
      </c>
      <c r="U104" s="11" t="s">
        <v>312</v>
      </c>
      <c r="V104" s="11" t="s">
        <v>312</v>
      </c>
      <c r="W104" s="11" t="s">
        <v>312</v>
      </c>
      <c r="X104" s="163" t="s">
        <v>312</v>
      </c>
      <c r="Y104" s="70" t="s">
        <v>180</v>
      </c>
      <c r="AC104" s="103">
        <f t="shared" si="5"/>
        <v>0</v>
      </c>
      <c r="AD104" s="105"/>
      <c r="AE104" s="105">
        <f t="shared" si="6"/>
        <v>0</v>
      </c>
      <c r="AF104" s="105">
        <f t="shared" si="7"/>
        <v>0</v>
      </c>
      <c r="AG104">
        <v>2</v>
      </c>
      <c r="AH104" s="103">
        <f t="shared" si="8"/>
        <v>0</v>
      </c>
      <c r="AI104" s="246">
        <f t="shared" si="9"/>
        <v>-1</v>
      </c>
    </row>
    <row r="105" spans="1:35" ht="13.5" hidden="1" outlineLevel="1" thickBot="1">
      <c r="A105" s="142" t="s">
        <v>519</v>
      </c>
      <c r="B105" s="161" t="s">
        <v>518</v>
      </c>
      <c r="C105" s="2"/>
      <c r="D105" s="2"/>
      <c r="E105" s="2"/>
      <c r="F105" s="26"/>
      <c r="G105" s="149">
        <v>603.83</v>
      </c>
      <c r="H105" s="72" t="s">
        <v>195</v>
      </c>
      <c r="I105" s="11" t="s">
        <v>212</v>
      </c>
      <c r="J105" s="11" t="s">
        <v>199</v>
      </c>
      <c r="K105" s="11" t="s">
        <v>175</v>
      </c>
      <c r="L105" s="11">
        <v>50</v>
      </c>
      <c r="M105" s="11" t="s">
        <v>174</v>
      </c>
      <c r="N105" s="11" t="s">
        <v>173</v>
      </c>
      <c r="O105" s="11" t="s">
        <v>179</v>
      </c>
      <c r="P105" s="11" t="s">
        <v>312</v>
      </c>
      <c r="Q105" s="11" t="s">
        <v>312</v>
      </c>
      <c r="R105" s="11" t="s">
        <v>312</v>
      </c>
      <c r="S105" s="12" t="s">
        <v>312</v>
      </c>
      <c r="T105" s="11" t="s">
        <v>194</v>
      </c>
      <c r="U105" s="11" t="s">
        <v>312</v>
      </c>
      <c r="V105" s="11" t="s">
        <v>312</v>
      </c>
      <c r="W105" s="11" t="s">
        <v>312</v>
      </c>
      <c r="X105" s="163" t="s">
        <v>312</v>
      </c>
      <c r="Y105" s="70" t="s">
        <v>180</v>
      </c>
      <c r="AC105" s="103">
        <f t="shared" si="5"/>
        <v>0</v>
      </c>
      <c r="AD105" s="105"/>
      <c r="AE105" s="105">
        <f t="shared" si="6"/>
        <v>0</v>
      </c>
      <c r="AF105" s="105">
        <f t="shared" si="7"/>
        <v>0</v>
      </c>
      <c r="AG105">
        <v>2</v>
      </c>
      <c r="AH105" s="103">
        <f t="shared" si="8"/>
        <v>0</v>
      </c>
      <c r="AI105" s="246">
        <f t="shared" si="9"/>
        <v>-1</v>
      </c>
    </row>
    <row r="106" spans="1:35" ht="13.5" hidden="1" outlineLevel="1" thickBot="1">
      <c r="A106" s="155" t="s">
        <v>312</v>
      </c>
      <c r="B106" s="170" t="s">
        <v>404</v>
      </c>
      <c r="C106" s="17"/>
      <c r="D106" s="17"/>
      <c r="E106" s="17"/>
      <c r="F106" s="27"/>
      <c r="G106" s="171">
        <v>771.42</v>
      </c>
      <c r="H106" s="101" t="s">
        <v>195</v>
      </c>
      <c r="I106" s="18" t="s">
        <v>212</v>
      </c>
      <c r="J106" s="18" t="s">
        <v>199</v>
      </c>
      <c r="K106" s="18" t="s">
        <v>175</v>
      </c>
      <c r="L106" s="18">
        <v>50</v>
      </c>
      <c r="M106" s="18" t="s">
        <v>174</v>
      </c>
      <c r="N106" s="18" t="s">
        <v>173</v>
      </c>
      <c r="O106" s="18" t="s">
        <v>179</v>
      </c>
      <c r="P106" s="18" t="s">
        <v>312</v>
      </c>
      <c r="Q106" s="18" t="s">
        <v>312</v>
      </c>
      <c r="R106" s="18" t="s">
        <v>312</v>
      </c>
      <c r="S106" s="19" t="s">
        <v>194</v>
      </c>
      <c r="T106" s="18" t="s">
        <v>312</v>
      </c>
      <c r="U106" s="18" t="s">
        <v>312</v>
      </c>
      <c r="V106" s="18" t="s">
        <v>312</v>
      </c>
      <c r="W106" s="18" t="s">
        <v>312</v>
      </c>
      <c r="X106" s="164" t="s">
        <v>312</v>
      </c>
      <c r="Y106" s="153" t="s">
        <v>180</v>
      </c>
      <c r="AC106" s="103">
        <f t="shared" si="5"/>
        <v>0</v>
      </c>
      <c r="AD106" s="105"/>
      <c r="AE106" s="105">
        <f t="shared" si="6"/>
        <v>0</v>
      </c>
      <c r="AF106" s="105">
        <f t="shared" si="7"/>
        <v>0</v>
      </c>
      <c r="AG106">
        <v>2</v>
      </c>
      <c r="AH106" s="103">
        <f t="shared" si="8"/>
        <v>0</v>
      </c>
      <c r="AI106" s="246">
        <f t="shared" si="9"/>
        <v>-1</v>
      </c>
    </row>
    <row r="107" spans="1:35" ht="12.75" collapsed="1">
      <c r="A107" s="141" t="s">
        <v>312</v>
      </c>
      <c r="B107" s="128" t="s">
        <v>1</v>
      </c>
      <c r="C107" s="14">
        <v>7</v>
      </c>
      <c r="D107" s="14">
        <v>6.5</v>
      </c>
      <c r="E107" s="14">
        <v>4.7</v>
      </c>
      <c r="F107" s="25">
        <v>4.4</v>
      </c>
      <c r="G107" s="146">
        <v>962.78</v>
      </c>
      <c r="H107" s="71" t="s">
        <v>171</v>
      </c>
      <c r="I107" s="15" t="s">
        <v>348</v>
      </c>
      <c r="J107" s="15" t="s">
        <v>197</v>
      </c>
      <c r="K107" s="15" t="s">
        <v>169</v>
      </c>
      <c r="L107" s="15">
        <v>50</v>
      </c>
      <c r="M107" s="15">
        <v>4</v>
      </c>
      <c r="N107" s="15" t="s">
        <v>170</v>
      </c>
      <c r="O107" s="15" t="s">
        <v>178</v>
      </c>
      <c r="P107" s="15" t="s">
        <v>312</v>
      </c>
      <c r="Q107" s="15" t="s">
        <v>312</v>
      </c>
      <c r="R107" s="15" t="s">
        <v>312</v>
      </c>
      <c r="S107" s="15" t="s">
        <v>312</v>
      </c>
      <c r="T107" s="15" t="s">
        <v>312</v>
      </c>
      <c r="U107" s="15" t="s">
        <v>312</v>
      </c>
      <c r="V107" s="16">
        <v>35</v>
      </c>
      <c r="W107" s="16" t="s">
        <v>194</v>
      </c>
      <c r="X107" s="167" t="s">
        <v>312</v>
      </c>
      <c r="Y107" s="227" t="s">
        <v>180</v>
      </c>
      <c r="AB107" s="103">
        <v>596</v>
      </c>
      <c r="AC107" s="103">
        <f t="shared" si="5"/>
        <v>476.8</v>
      </c>
      <c r="AD107" s="105"/>
      <c r="AE107" s="105">
        <f t="shared" si="6"/>
        <v>0</v>
      </c>
      <c r="AF107" s="105">
        <f t="shared" si="7"/>
        <v>476.8</v>
      </c>
      <c r="AG107">
        <v>2</v>
      </c>
      <c r="AH107" s="103">
        <f t="shared" si="8"/>
        <v>953.6</v>
      </c>
      <c r="AI107" s="246">
        <f t="shared" si="9"/>
        <v>-0.009534888551901733</v>
      </c>
    </row>
    <row r="108" spans="1:35" ht="12.75" collapsed="1">
      <c r="A108" s="142" t="s">
        <v>312</v>
      </c>
      <c r="B108" s="29" t="s">
        <v>2</v>
      </c>
      <c r="C108" s="2">
        <v>8.8</v>
      </c>
      <c r="D108" s="2">
        <v>8</v>
      </c>
      <c r="E108" s="2">
        <v>6.1</v>
      </c>
      <c r="F108" s="26">
        <v>5.5</v>
      </c>
      <c r="G108" s="148">
        <v>991.29</v>
      </c>
      <c r="H108" s="72" t="s">
        <v>171</v>
      </c>
      <c r="I108" s="11" t="s">
        <v>348</v>
      </c>
      <c r="J108" s="11" t="s">
        <v>197</v>
      </c>
      <c r="K108" s="11" t="s">
        <v>169</v>
      </c>
      <c r="L108" s="11">
        <v>50</v>
      </c>
      <c r="M108" s="11">
        <v>4</v>
      </c>
      <c r="N108" s="11" t="s">
        <v>170</v>
      </c>
      <c r="O108" s="11" t="s">
        <v>178</v>
      </c>
      <c r="P108" s="11" t="s">
        <v>312</v>
      </c>
      <c r="Q108" s="11" t="s">
        <v>312</v>
      </c>
      <c r="R108" s="11" t="s">
        <v>312</v>
      </c>
      <c r="S108" s="11" t="s">
        <v>312</v>
      </c>
      <c r="T108" s="11" t="s">
        <v>312</v>
      </c>
      <c r="U108" s="11" t="s">
        <v>312</v>
      </c>
      <c r="V108" s="12">
        <v>35</v>
      </c>
      <c r="W108" s="12" t="s">
        <v>194</v>
      </c>
      <c r="X108" s="163" t="s">
        <v>312</v>
      </c>
      <c r="Y108" s="70" t="s">
        <v>180</v>
      </c>
      <c r="AB108" s="103">
        <v>610</v>
      </c>
      <c r="AC108" s="103">
        <f t="shared" si="5"/>
        <v>488</v>
      </c>
      <c r="AD108" s="105"/>
      <c r="AE108" s="105">
        <f t="shared" si="6"/>
        <v>0</v>
      </c>
      <c r="AF108" s="105">
        <f t="shared" si="7"/>
        <v>488</v>
      </c>
      <c r="AG108">
        <v>2</v>
      </c>
      <c r="AH108" s="103">
        <f t="shared" si="8"/>
        <v>976</v>
      </c>
      <c r="AI108" s="246">
        <f t="shared" si="9"/>
        <v>-0.01542434605413145</v>
      </c>
    </row>
    <row r="109" spans="1:35" ht="12.75" hidden="1" outlineLevel="1">
      <c r="A109" s="154" t="s">
        <v>312</v>
      </c>
      <c r="B109" s="161" t="s">
        <v>405</v>
      </c>
      <c r="C109" s="2"/>
      <c r="D109" s="2"/>
      <c r="E109" s="2"/>
      <c r="F109" s="26"/>
      <c r="G109" s="149">
        <v>991.29</v>
      </c>
      <c r="H109" s="72" t="s">
        <v>171</v>
      </c>
      <c r="I109" s="11" t="s">
        <v>348</v>
      </c>
      <c r="J109" s="11" t="s">
        <v>197</v>
      </c>
      <c r="K109" s="11" t="s">
        <v>169</v>
      </c>
      <c r="L109" s="11">
        <v>50</v>
      </c>
      <c r="M109" s="11">
        <v>4</v>
      </c>
      <c r="N109" s="11" t="s">
        <v>174</v>
      </c>
      <c r="O109" s="11" t="s">
        <v>178</v>
      </c>
      <c r="P109" s="11" t="s">
        <v>312</v>
      </c>
      <c r="Q109" s="11" t="s">
        <v>312</v>
      </c>
      <c r="R109" s="11" t="s">
        <v>312</v>
      </c>
      <c r="S109" s="11" t="s">
        <v>312</v>
      </c>
      <c r="T109" s="11" t="s">
        <v>312</v>
      </c>
      <c r="U109" s="11" t="s">
        <v>312</v>
      </c>
      <c r="V109" s="12">
        <v>35</v>
      </c>
      <c r="W109" s="12" t="s">
        <v>312</v>
      </c>
      <c r="X109" s="163" t="s">
        <v>312</v>
      </c>
      <c r="Y109" s="78"/>
      <c r="AC109" s="103">
        <f t="shared" si="5"/>
        <v>0</v>
      </c>
      <c r="AD109" s="105"/>
      <c r="AE109" s="105">
        <f t="shared" si="6"/>
        <v>0</v>
      </c>
      <c r="AF109" s="105">
        <f t="shared" si="7"/>
        <v>0</v>
      </c>
      <c r="AG109">
        <v>2</v>
      </c>
      <c r="AH109" s="103">
        <f t="shared" si="8"/>
        <v>0</v>
      </c>
      <c r="AI109" s="246">
        <f t="shared" si="9"/>
        <v>-1</v>
      </c>
    </row>
    <row r="110" spans="1:35" ht="12.75" collapsed="1">
      <c r="A110" s="142" t="s">
        <v>312</v>
      </c>
      <c r="B110" s="29" t="s">
        <v>3</v>
      </c>
      <c r="C110" s="2">
        <v>11.8</v>
      </c>
      <c r="D110" s="2">
        <v>11</v>
      </c>
      <c r="E110" s="2">
        <v>8</v>
      </c>
      <c r="F110" s="26">
        <v>7.5</v>
      </c>
      <c r="G110" s="148">
        <v>1080.19</v>
      </c>
      <c r="H110" s="72" t="s">
        <v>171</v>
      </c>
      <c r="I110" s="11" t="s">
        <v>348</v>
      </c>
      <c r="J110" s="11" t="s">
        <v>197</v>
      </c>
      <c r="K110" s="11" t="s">
        <v>169</v>
      </c>
      <c r="L110" s="11">
        <v>50</v>
      </c>
      <c r="M110" s="11">
        <v>4</v>
      </c>
      <c r="N110" s="11" t="s">
        <v>170</v>
      </c>
      <c r="O110" s="11" t="s">
        <v>178</v>
      </c>
      <c r="P110" s="11" t="s">
        <v>312</v>
      </c>
      <c r="Q110" s="11" t="s">
        <v>312</v>
      </c>
      <c r="R110" s="11" t="s">
        <v>312</v>
      </c>
      <c r="S110" s="11" t="s">
        <v>312</v>
      </c>
      <c r="T110" s="11" t="s">
        <v>312</v>
      </c>
      <c r="U110" s="11" t="s">
        <v>312</v>
      </c>
      <c r="V110" s="12">
        <v>35</v>
      </c>
      <c r="W110" s="12" t="s">
        <v>194</v>
      </c>
      <c r="X110" s="163" t="s">
        <v>312</v>
      </c>
      <c r="Y110" s="70" t="s">
        <v>180</v>
      </c>
      <c r="AB110" s="103">
        <v>660</v>
      </c>
      <c r="AC110" s="103">
        <f t="shared" si="5"/>
        <v>528</v>
      </c>
      <c r="AD110" s="105"/>
      <c r="AE110" s="105">
        <f t="shared" si="6"/>
        <v>0</v>
      </c>
      <c r="AF110" s="105">
        <f t="shared" si="7"/>
        <v>528</v>
      </c>
      <c r="AG110">
        <v>2</v>
      </c>
      <c r="AH110" s="103">
        <f t="shared" si="8"/>
        <v>1056</v>
      </c>
      <c r="AI110" s="246">
        <f t="shared" si="9"/>
        <v>-0.022394208426295425</v>
      </c>
    </row>
    <row r="111" spans="1:35" ht="12.75" hidden="1" outlineLevel="1">
      <c r="A111" s="154" t="s">
        <v>312</v>
      </c>
      <c r="B111" s="161" t="s">
        <v>406</v>
      </c>
      <c r="C111" s="2"/>
      <c r="D111" s="2"/>
      <c r="E111" s="2"/>
      <c r="F111" s="26"/>
      <c r="G111" s="149">
        <v>1080.19</v>
      </c>
      <c r="H111" s="72" t="s">
        <v>171</v>
      </c>
      <c r="I111" s="11" t="s">
        <v>348</v>
      </c>
      <c r="J111" s="11" t="s">
        <v>197</v>
      </c>
      <c r="K111" s="11" t="s">
        <v>169</v>
      </c>
      <c r="L111" s="11">
        <v>50</v>
      </c>
      <c r="M111" s="11">
        <v>4</v>
      </c>
      <c r="N111" s="11" t="s">
        <v>173</v>
      </c>
      <c r="O111" s="11" t="s">
        <v>178</v>
      </c>
      <c r="P111" s="11" t="s">
        <v>312</v>
      </c>
      <c r="Q111" s="11" t="s">
        <v>312</v>
      </c>
      <c r="R111" s="11" t="s">
        <v>312</v>
      </c>
      <c r="S111" s="11" t="s">
        <v>312</v>
      </c>
      <c r="T111" s="11" t="s">
        <v>312</v>
      </c>
      <c r="U111" s="11" t="s">
        <v>312</v>
      </c>
      <c r="V111" s="12" t="s">
        <v>312</v>
      </c>
      <c r="W111" s="12" t="s">
        <v>194</v>
      </c>
      <c r="X111" s="163" t="s">
        <v>312</v>
      </c>
      <c r="Y111" s="78"/>
      <c r="AC111" s="103">
        <f t="shared" si="5"/>
        <v>0</v>
      </c>
      <c r="AD111" s="105"/>
      <c r="AE111" s="105">
        <f t="shared" si="6"/>
        <v>0</v>
      </c>
      <c r="AF111" s="105">
        <f t="shared" si="7"/>
        <v>0</v>
      </c>
      <c r="AG111">
        <v>2</v>
      </c>
      <c r="AH111" s="103">
        <f t="shared" si="8"/>
        <v>0</v>
      </c>
      <c r="AI111" s="246">
        <f t="shared" si="9"/>
        <v>-1</v>
      </c>
    </row>
    <row r="112" spans="1:35" ht="12.75" collapsed="1">
      <c r="A112" s="142" t="s">
        <v>312</v>
      </c>
      <c r="B112" s="29" t="s">
        <v>4</v>
      </c>
      <c r="C112" s="2">
        <v>14.5</v>
      </c>
      <c r="D112" s="2">
        <v>13.5</v>
      </c>
      <c r="E112" s="2">
        <v>9.7</v>
      </c>
      <c r="F112" s="26">
        <v>9</v>
      </c>
      <c r="G112" s="148">
        <v>1147.28</v>
      </c>
      <c r="H112" s="72" t="s">
        <v>171</v>
      </c>
      <c r="I112" s="11" t="s">
        <v>348</v>
      </c>
      <c r="J112" s="11" t="s">
        <v>197</v>
      </c>
      <c r="K112" s="11" t="s">
        <v>169</v>
      </c>
      <c r="L112" s="11">
        <v>50</v>
      </c>
      <c r="M112" s="11">
        <v>4</v>
      </c>
      <c r="N112" s="11" t="s">
        <v>170</v>
      </c>
      <c r="O112" s="11" t="s">
        <v>178</v>
      </c>
      <c r="P112" s="11" t="s">
        <v>312</v>
      </c>
      <c r="Q112" s="11" t="s">
        <v>312</v>
      </c>
      <c r="R112" s="11" t="s">
        <v>312</v>
      </c>
      <c r="S112" s="11" t="s">
        <v>312</v>
      </c>
      <c r="T112" s="11" t="s">
        <v>312</v>
      </c>
      <c r="U112" s="11" t="s">
        <v>312</v>
      </c>
      <c r="V112" s="12">
        <v>35</v>
      </c>
      <c r="W112" s="12" t="s">
        <v>194</v>
      </c>
      <c r="X112" s="163" t="s">
        <v>312</v>
      </c>
      <c r="Y112" s="70" t="s">
        <v>180</v>
      </c>
      <c r="AB112" s="103">
        <v>709</v>
      </c>
      <c r="AC112" s="103">
        <f t="shared" si="5"/>
        <v>567.2</v>
      </c>
      <c r="AD112" s="105"/>
      <c r="AE112" s="105">
        <f t="shared" si="6"/>
        <v>0</v>
      </c>
      <c r="AF112" s="105">
        <f t="shared" si="7"/>
        <v>567.2</v>
      </c>
      <c r="AG112">
        <v>2</v>
      </c>
      <c r="AH112" s="103">
        <f t="shared" si="8"/>
        <v>1134.4</v>
      </c>
      <c r="AI112" s="246">
        <f t="shared" si="9"/>
        <v>-0.011226553238965101</v>
      </c>
    </row>
    <row r="113" spans="1:35" ht="12.75" hidden="1" outlineLevel="1">
      <c r="A113" s="154" t="s">
        <v>312</v>
      </c>
      <c r="B113" s="161" t="s">
        <v>407</v>
      </c>
      <c r="C113" s="2"/>
      <c r="D113" s="2"/>
      <c r="E113" s="2"/>
      <c r="F113" s="26"/>
      <c r="G113" s="149">
        <v>1147.28</v>
      </c>
      <c r="H113" s="72" t="s">
        <v>171</v>
      </c>
      <c r="I113" s="11" t="s">
        <v>348</v>
      </c>
      <c r="J113" s="11" t="s">
        <v>197</v>
      </c>
      <c r="K113" s="11" t="s">
        <v>169</v>
      </c>
      <c r="L113" s="11">
        <v>50</v>
      </c>
      <c r="M113" s="11">
        <v>4</v>
      </c>
      <c r="N113" s="11" t="s">
        <v>173</v>
      </c>
      <c r="O113" s="11" t="s">
        <v>178</v>
      </c>
      <c r="P113" s="11" t="s">
        <v>312</v>
      </c>
      <c r="Q113" s="11" t="s">
        <v>312</v>
      </c>
      <c r="R113" s="11" t="s">
        <v>312</v>
      </c>
      <c r="S113" s="11" t="s">
        <v>312</v>
      </c>
      <c r="T113" s="11" t="s">
        <v>312</v>
      </c>
      <c r="U113" s="11" t="s">
        <v>312</v>
      </c>
      <c r="V113" s="12" t="s">
        <v>312</v>
      </c>
      <c r="W113" s="12" t="s">
        <v>194</v>
      </c>
      <c r="X113" s="163" t="s">
        <v>312</v>
      </c>
      <c r="Y113" s="78" t="s">
        <v>180</v>
      </c>
      <c r="AC113" s="103">
        <f t="shared" si="5"/>
        <v>0</v>
      </c>
      <c r="AD113" s="105"/>
      <c r="AE113" s="105">
        <f t="shared" si="6"/>
        <v>0</v>
      </c>
      <c r="AF113" s="105">
        <f t="shared" si="7"/>
        <v>0</v>
      </c>
      <c r="AG113">
        <v>2</v>
      </c>
      <c r="AH113" s="103">
        <f t="shared" si="8"/>
        <v>0</v>
      </c>
      <c r="AI113" s="246">
        <f t="shared" si="9"/>
        <v>-1</v>
      </c>
    </row>
    <row r="114" spans="1:35" ht="12.75" hidden="1" outlineLevel="1">
      <c r="A114" s="154" t="s">
        <v>312</v>
      </c>
      <c r="B114" s="161" t="s">
        <v>408</v>
      </c>
      <c r="C114" s="2"/>
      <c r="D114" s="2"/>
      <c r="E114" s="2"/>
      <c r="F114" s="26"/>
      <c r="G114" s="149">
        <v>1147.28</v>
      </c>
      <c r="H114" s="72" t="s">
        <v>171</v>
      </c>
      <c r="I114" s="11" t="s">
        <v>348</v>
      </c>
      <c r="J114" s="11" t="s">
        <v>197</v>
      </c>
      <c r="K114" s="11" t="s">
        <v>169</v>
      </c>
      <c r="L114" s="11">
        <v>50</v>
      </c>
      <c r="M114" s="11">
        <v>4</v>
      </c>
      <c r="N114" s="11" t="s">
        <v>173</v>
      </c>
      <c r="O114" s="11" t="s">
        <v>178</v>
      </c>
      <c r="P114" s="11" t="s">
        <v>312</v>
      </c>
      <c r="Q114" s="11" t="s">
        <v>312</v>
      </c>
      <c r="R114" s="11" t="s">
        <v>312</v>
      </c>
      <c r="S114" s="11" t="s">
        <v>312</v>
      </c>
      <c r="T114" s="11" t="s">
        <v>312</v>
      </c>
      <c r="U114" s="11" t="s">
        <v>312</v>
      </c>
      <c r="V114" s="12" t="s">
        <v>312</v>
      </c>
      <c r="W114" s="12" t="s">
        <v>194</v>
      </c>
      <c r="X114" s="163" t="s">
        <v>312</v>
      </c>
      <c r="Y114" s="78"/>
      <c r="AC114" s="103">
        <f t="shared" si="5"/>
        <v>0</v>
      </c>
      <c r="AD114" s="105"/>
      <c r="AE114" s="105">
        <f t="shared" si="6"/>
        <v>0</v>
      </c>
      <c r="AF114" s="105">
        <f t="shared" si="7"/>
        <v>0</v>
      </c>
      <c r="AG114">
        <v>2</v>
      </c>
      <c r="AH114" s="103">
        <f t="shared" si="8"/>
        <v>0</v>
      </c>
      <c r="AI114" s="246">
        <f t="shared" si="9"/>
        <v>-1</v>
      </c>
    </row>
    <row r="115" spans="1:35" ht="12.75" hidden="1" outlineLevel="1">
      <c r="A115" s="154" t="s">
        <v>312</v>
      </c>
      <c r="B115" s="161" t="s">
        <v>409</v>
      </c>
      <c r="C115" s="2"/>
      <c r="D115" s="2"/>
      <c r="E115" s="2"/>
      <c r="F115" s="26"/>
      <c r="G115" s="149">
        <v>1478.28</v>
      </c>
      <c r="H115" s="72" t="s">
        <v>171</v>
      </c>
      <c r="I115" s="11" t="s">
        <v>348</v>
      </c>
      <c r="J115" s="11" t="s">
        <v>197</v>
      </c>
      <c r="K115" s="11" t="s">
        <v>169</v>
      </c>
      <c r="L115" s="11">
        <v>50</v>
      </c>
      <c r="M115" s="11">
        <v>4</v>
      </c>
      <c r="N115" s="11" t="s">
        <v>174</v>
      </c>
      <c r="O115" s="11" t="s">
        <v>178</v>
      </c>
      <c r="P115" s="11" t="s">
        <v>312</v>
      </c>
      <c r="Q115" s="11" t="s">
        <v>312</v>
      </c>
      <c r="R115" s="11" t="s">
        <v>312</v>
      </c>
      <c r="S115" s="11" t="s">
        <v>312</v>
      </c>
      <c r="T115" s="11" t="s">
        <v>312</v>
      </c>
      <c r="U115" s="11" t="s">
        <v>312</v>
      </c>
      <c r="V115" s="12">
        <v>35</v>
      </c>
      <c r="W115" s="12" t="s">
        <v>312</v>
      </c>
      <c r="X115" s="163" t="s">
        <v>312</v>
      </c>
      <c r="Y115" s="78" t="s">
        <v>180</v>
      </c>
      <c r="AC115" s="103">
        <f t="shared" si="5"/>
        <v>0</v>
      </c>
      <c r="AD115" s="105"/>
      <c r="AE115" s="105">
        <f t="shared" si="6"/>
        <v>0</v>
      </c>
      <c r="AF115" s="105">
        <f t="shared" si="7"/>
        <v>0</v>
      </c>
      <c r="AG115">
        <v>2</v>
      </c>
      <c r="AH115" s="103">
        <f t="shared" si="8"/>
        <v>0</v>
      </c>
      <c r="AI115" s="246">
        <f t="shared" si="9"/>
        <v>-1</v>
      </c>
    </row>
    <row r="116" spans="1:35" ht="13.5" collapsed="1" thickBot="1">
      <c r="A116" s="142" t="s">
        <v>312</v>
      </c>
      <c r="B116" s="29" t="s">
        <v>5</v>
      </c>
      <c r="C116" s="2">
        <v>16</v>
      </c>
      <c r="D116" s="2">
        <v>15</v>
      </c>
      <c r="E116" s="2">
        <v>10.7</v>
      </c>
      <c r="F116" s="26">
        <v>10</v>
      </c>
      <c r="G116" s="148">
        <v>1294.88</v>
      </c>
      <c r="H116" s="72" t="s">
        <v>171</v>
      </c>
      <c r="I116" s="11" t="s">
        <v>348</v>
      </c>
      <c r="J116" s="11" t="s">
        <v>197</v>
      </c>
      <c r="K116" s="11" t="s">
        <v>169</v>
      </c>
      <c r="L116" s="11">
        <v>50</v>
      </c>
      <c r="M116" s="11">
        <v>4</v>
      </c>
      <c r="N116" s="11" t="s">
        <v>170</v>
      </c>
      <c r="O116" s="11" t="s">
        <v>178</v>
      </c>
      <c r="P116" s="11" t="s">
        <v>312</v>
      </c>
      <c r="Q116" s="11" t="s">
        <v>312</v>
      </c>
      <c r="R116" s="11" t="s">
        <v>312</v>
      </c>
      <c r="S116" s="11" t="s">
        <v>312</v>
      </c>
      <c r="T116" s="11" t="s">
        <v>312</v>
      </c>
      <c r="U116" s="11" t="s">
        <v>312</v>
      </c>
      <c r="V116" s="12">
        <v>35</v>
      </c>
      <c r="W116" s="12" t="s">
        <v>194</v>
      </c>
      <c r="X116" s="163" t="s">
        <v>312</v>
      </c>
      <c r="Y116" s="70" t="s">
        <v>180</v>
      </c>
      <c r="AB116" s="103">
        <v>752</v>
      </c>
      <c r="AC116" s="103">
        <f t="shared" si="5"/>
        <v>601.6</v>
      </c>
      <c r="AD116" s="105"/>
      <c r="AE116" s="105">
        <f t="shared" si="6"/>
        <v>0</v>
      </c>
      <c r="AF116" s="105">
        <f t="shared" si="7"/>
        <v>601.6</v>
      </c>
      <c r="AG116">
        <v>2</v>
      </c>
      <c r="AH116" s="103">
        <f t="shared" si="8"/>
        <v>1203.2</v>
      </c>
      <c r="AI116" s="246">
        <f t="shared" si="9"/>
        <v>-0.070801927591746</v>
      </c>
    </row>
    <row r="117" spans="1:35" ht="13.5" hidden="1" outlineLevel="1" thickBot="1">
      <c r="A117" s="154" t="s">
        <v>312</v>
      </c>
      <c r="B117" s="160" t="s">
        <v>410</v>
      </c>
      <c r="C117" s="81"/>
      <c r="D117" s="81"/>
      <c r="E117" s="81"/>
      <c r="F117" s="82"/>
      <c r="G117" s="166">
        <v>1294.88</v>
      </c>
      <c r="H117" s="107" t="s">
        <v>171</v>
      </c>
      <c r="I117" s="11" t="s">
        <v>348</v>
      </c>
      <c r="J117" s="85" t="s">
        <v>197</v>
      </c>
      <c r="K117" s="85" t="s">
        <v>169</v>
      </c>
      <c r="L117" s="85">
        <v>50</v>
      </c>
      <c r="M117" s="85">
        <v>4</v>
      </c>
      <c r="N117" s="85" t="s">
        <v>173</v>
      </c>
      <c r="O117" s="85" t="s">
        <v>178</v>
      </c>
      <c r="P117" s="11" t="s">
        <v>312</v>
      </c>
      <c r="Q117" s="11" t="s">
        <v>312</v>
      </c>
      <c r="R117" s="11" t="s">
        <v>312</v>
      </c>
      <c r="S117" s="11" t="s">
        <v>312</v>
      </c>
      <c r="T117" s="11" t="s">
        <v>312</v>
      </c>
      <c r="U117" s="11" t="s">
        <v>312</v>
      </c>
      <c r="V117" s="86" t="s">
        <v>312</v>
      </c>
      <c r="W117" s="86" t="s">
        <v>194</v>
      </c>
      <c r="X117" s="163" t="s">
        <v>312</v>
      </c>
      <c r="Y117" s="100"/>
      <c r="AC117" s="103">
        <f t="shared" si="5"/>
        <v>0</v>
      </c>
      <c r="AD117" s="105"/>
      <c r="AE117" s="105">
        <f t="shared" si="6"/>
        <v>0</v>
      </c>
      <c r="AF117" s="105">
        <f t="shared" si="7"/>
        <v>0</v>
      </c>
      <c r="AG117">
        <v>2</v>
      </c>
      <c r="AH117" s="103">
        <f t="shared" si="8"/>
        <v>0</v>
      </c>
      <c r="AI117" s="246">
        <f t="shared" si="9"/>
        <v>-1</v>
      </c>
    </row>
    <row r="118" spans="1:35" ht="13.5" hidden="1" outlineLevel="1" thickBot="1">
      <c r="A118" s="155" t="s">
        <v>312</v>
      </c>
      <c r="B118" s="173" t="s">
        <v>411</v>
      </c>
      <c r="C118" s="174"/>
      <c r="D118" s="174"/>
      <c r="E118" s="174"/>
      <c r="F118" s="175"/>
      <c r="G118" s="176">
        <v>1294.88</v>
      </c>
      <c r="H118" s="101" t="s">
        <v>171</v>
      </c>
      <c r="I118" s="18" t="s">
        <v>348</v>
      </c>
      <c r="J118" s="18" t="s">
        <v>197</v>
      </c>
      <c r="K118" s="18" t="s">
        <v>169</v>
      </c>
      <c r="L118" s="18" t="s">
        <v>286</v>
      </c>
      <c r="M118" s="18" t="s">
        <v>176</v>
      </c>
      <c r="N118" s="18" t="s">
        <v>174</v>
      </c>
      <c r="O118" s="18" t="s">
        <v>178</v>
      </c>
      <c r="P118" s="18" t="s">
        <v>312</v>
      </c>
      <c r="Q118" s="18" t="s">
        <v>312</v>
      </c>
      <c r="R118" s="18" t="s">
        <v>312</v>
      </c>
      <c r="S118" s="18" t="s">
        <v>312</v>
      </c>
      <c r="T118" s="18" t="s">
        <v>312</v>
      </c>
      <c r="U118" s="18" t="s">
        <v>312</v>
      </c>
      <c r="V118" s="19" t="s">
        <v>194</v>
      </c>
      <c r="W118" s="19" t="s">
        <v>312</v>
      </c>
      <c r="X118" s="164" t="s">
        <v>312</v>
      </c>
      <c r="Y118" s="177"/>
      <c r="AC118" s="103">
        <f t="shared" si="5"/>
        <v>0</v>
      </c>
      <c r="AD118" s="105"/>
      <c r="AE118" s="105">
        <f t="shared" si="6"/>
        <v>0</v>
      </c>
      <c r="AF118" s="105">
        <f t="shared" si="7"/>
        <v>0</v>
      </c>
      <c r="AG118">
        <v>2</v>
      </c>
      <c r="AH118" s="103">
        <f t="shared" si="8"/>
        <v>0</v>
      </c>
      <c r="AI118" s="246">
        <f t="shared" si="9"/>
        <v>-1</v>
      </c>
    </row>
    <row r="119" spans="1:35" ht="12.75" collapsed="1">
      <c r="A119" s="201" t="s">
        <v>393</v>
      </c>
      <c r="B119" s="128" t="s">
        <v>429</v>
      </c>
      <c r="C119" s="14">
        <v>8.2</v>
      </c>
      <c r="D119" s="14">
        <v>7.5</v>
      </c>
      <c r="E119" s="14">
        <v>5.4</v>
      </c>
      <c r="F119" s="25">
        <v>5</v>
      </c>
      <c r="G119" s="146">
        <v>1345.2</v>
      </c>
      <c r="H119" s="41" t="s">
        <v>171</v>
      </c>
      <c r="I119" s="71" t="s">
        <v>348</v>
      </c>
      <c r="J119" s="15" t="s">
        <v>197</v>
      </c>
      <c r="K119" s="15" t="s">
        <v>169</v>
      </c>
      <c r="L119" s="15">
        <v>50</v>
      </c>
      <c r="M119" s="15">
        <v>4</v>
      </c>
      <c r="N119" s="15" t="s">
        <v>170</v>
      </c>
      <c r="O119" s="15" t="s">
        <v>178</v>
      </c>
      <c r="P119" s="15" t="s">
        <v>312</v>
      </c>
      <c r="Q119" s="15" t="s">
        <v>312</v>
      </c>
      <c r="R119" s="15" t="s">
        <v>312</v>
      </c>
      <c r="S119" s="15" t="s">
        <v>312</v>
      </c>
      <c r="T119" s="15" t="s">
        <v>312</v>
      </c>
      <c r="U119" s="15" t="s">
        <v>312</v>
      </c>
      <c r="V119" s="16">
        <v>42</v>
      </c>
      <c r="W119" s="16" t="s">
        <v>194</v>
      </c>
      <c r="X119" s="15" t="s">
        <v>312</v>
      </c>
      <c r="Y119" s="181" t="s">
        <v>180</v>
      </c>
      <c r="AB119" s="103">
        <v>758</v>
      </c>
      <c r="AC119" s="103">
        <f t="shared" si="5"/>
        <v>606.4</v>
      </c>
      <c r="AD119" s="105"/>
      <c r="AE119" s="105">
        <f t="shared" si="6"/>
        <v>0</v>
      </c>
      <c r="AF119" s="105">
        <f t="shared" si="7"/>
        <v>606.4</v>
      </c>
      <c r="AG119">
        <v>2</v>
      </c>
      <c r="AH119" s="103">
        <f t="shared" si="8"/>
        <v>1212.8</v>
      </c>
      <c r="AI119" s="246">
        <f t="shared" si="9"/>
        <v>-0.09842402616711277</v>
      </c>
    </row>
    <row r="120" spans="1:35" ht="12.75">
      <c r="A120" s="196" t="s">
        <v>393</v>
      </c>
      <c r="B120" s="29" t="s">
        <v>430</v>
      </c>
      <c r="C120" s="2">
        <v>11</v>
      </c>
      <c r="D120" s="2">
        <v>10</v>
      </c>
      <c r="E120" s="2">
        <v>7.4</v>
      </c>
      <c r="F120" s="26">
        <v>7</v>
      </c>
      <c r="G120" s="148">
        <v>1361.98</v>
      </c>
      <c r="H120" s="43" t="s">
        <v>171</v>
      </c>
      <c r="I120" s="72" t="s">
        <v>348</v>
      </c>
      <c r="J120" s="11" t="s">
        <v>197</v>
      </c>
      <c r="K120" s="11" t="s">
        <v>169</v>
      </c>
      <c r="L120" s="11">
        <v>50</v>
      </c>
      <c r="M120" s="11">
        <v>4</v>
      </c>
      <c r="N120" s="11" t="s">
        <v>170</v>
      </c>
      <c r="O120" s="11" t="s">
        <v>178</v>
      </c>
      <c r="P120" s="11" t="s">
        <v>312</v>
      </c>
      <c r="Q120" s="11" t="s">
        <v>312</v>
      </c>
      <c r="R120" s="11" t="s">
        <v>312</v>
      </c>
      <c r="S120" s="11" t="s">
        <v>312</v>
      </c>
      <c r="T120" s="11" t="s">
        <v>312</v>
      </c>
      <c r="U120" s="11" t="s">
        <v>312</v>
      </c>
      <c r="V120" s="12">
        <v>42</v>
      </c>
      <c r="W120" s="12" t="s">
        <v>194</v>
      </c>
      <c r="X120" s="11" t="s">
        <v>312</v>
      </c>
      <c r="Y120" s="78" t="s">
        <v>180</v>
      </c>
      <c r="AB120" s="103">
        <v>779</v>
      </c>
      <c r="AC120" s="103">
        <f t="shared" si="5"/>
        <v>623.2</v>
      </c>
      <c r="AD120" s="105"/>
      <c r="AE120" s="105">
        <f t="shared" si="6"/>
        <v>0</v>
      </c>
      <c r="AF120" s="105">
        <f t="shared" si="7"/>
        <v>623.2</v>
      </c>
      <c r="AG120">
        <v>2</v>
      </c>
      <c r="AH120" s="103">
        <f t="shared" si="8"/>
        <v>1246.4</v>
      </c>
      <c r="AI120" s="246">
        <f t="shared" si="9"/>
        <v>-0.08486174540007924</v>
      </c>
    </row>
    <row r="121" spans="1:35" ht="12.75">
      <c r="A121" s="196" t="s">
        <v>393</v>
      </c>
      <c r="B121" s="29" t="s">
        <v>431</v>
      </c>
      <c r="C121" s="2">
        <v>13.8</v>
      </c>
      <c r="D121" s="2">
        <v>12.5</v>
      </c>
      <c r="E121" s="2">
        <v>9.2</v>
      </c>
      <c r="F121" s="26">
        <v>8.5</v>
      </c>
      <c r="G121" s="148">
        <v>1383.78</v>
      </c>
      <c r="H121" s="43" t="s">
        <v>171</v>
      </c>
      <c r="I121" s="72" t="s">
        <v>348</v>
      </c>
      <c r="J121" s="11" t="s">
        <v>197</v>
      </c>
      <c r="K121" s="11" t="s">
        <v>169</v>
      </c>
      <c r="L121" s="11">
        <v>50</v>
      </c>
      <c r="M121" s="11">
        <v>4</v>
      </c>
      <c r="N121" s="11" t="s">
        <v>170</v>
      </c>
      <c r="O121" s="11" t="s">
        <v>178</v>
      </c>
      <c r="P121" s="11" t="s">
        <v>312</v>
      </c>
      <c r="Q121" s="11" t="s">
        <v>312</v>
      </c>
      <c r="R121" s="11" t="s">
        <v>312</v>
      </c>
      <c r="S121" s="11" t="s">
        <v>312</v>
      </c>
      <c r="T121" s="11" t="s">
        <v>312</v>
      </c>
      <c r="U121" s="11" t="s">
        <v>312</v>
      </c>
      <c r="V121" s="12">
        <v>42</v>
      </c>
      <c r="W121" s="12" t="s">
        <v>194</v>
      </c>
      <c r="X121" s="11" t="s">
        <v>312</v>
      </c>
      <c r="Y121" s="78" t="s">
        <v>180</v>
      </c>
      <c r="AB121" s="103">
        <v>815</v>
      </c>
      <c r="AC121" s="103">
        <f t="shared" si="5"/>
        <v>652</v>
      </c>
      <c r="AD121" s="105"/>
      <c r="AE121" s="105">
        <f t="shared" si="6"/>
        <v>0</v>
      </c>
      <c r="AF121" s="105">
        <f t="shared" si="7"/>
        <v>652</v>
      </c>
      <c r="AG121">
        <v>2</v>
      </c>
      <c r="AH121" s="103">
        <f t="shared" si="8"/>
        <v>1304</v>
      </c>
      <c r="AI121" s="246">
        <f t="shared" si="9"/>
        <v>-0.05765367327176284</v>
      </c>
    </row>
    <row r="122" spans="1:35" ht="12.75">
      <c r="A122" s="196" t="s">
        <v>393</v>
      </c>
      <c r="B122" s="29" t="s">
        <v>432</v>
      </c>
      <c r="C122" s="2">
        <v>16.5</v>
      </c>
      <c r="D122" s="2">
        <v>15</v>
      </c>
      <c r="E122" s="2">
        <v>9.2</v>
      </c>
      <c r="F122" s="26">
        <v>8.5</v>
      </c>
      <c r="G122" s="148">
        <v>1400.56</v>
      </c>
      <c r="H122" s="43" t="s">
        <v>171</v>
      </c>
      <c r="I122" s="72" t="s">
        <v>348</v>
      </c>
      <c r="J122" s="11" t="s">
        <v>197</v>
      </c>
      <c r="K122" s="11" t="s">
        <v>169</v>
      </c>
      <c r="L122" s="11">
        <v>50</v>
      </c>
      <c r="M122" s="11">
        <v>4</v>
      </c>
      <c r="N122" s="11" t="s">
        <v>170</v>
      </c>
      <c r="O122" s="11" t="s">
        <v>178</v>
      </c>
      <c r="P122" s="11" t="s">
        <v>312</v>
      </c>
      <c r="Q122" s="11" t="s">
        <v>312</v>
      </c>
      <c r="R122" s="11" t="s">
        <v>312</v>
      </c>
      <c r="S122" s="11" t="s">
        <v>312</v>
      </c>
      <c r="T122" s="11" t="s">
        <v>312</v>
      </c>
      <c r="U122" s="11" t="s">
        <v>312</v>
      </c>
      <c r="V122" s="12">
        <v>42</v>
      </c>
      <c r="W122" s="12" t="s">
        <v>194</v>
      </c>
      <c r="X122" s="11" t="s">
        <v>312</v>
      </c>
      <c r="Y122" s="78" t="s">
        <v>180</v>
      </c>
      <c r="AB122" s="103">
        <v>867</v>
      </c>
      <c r="AC122" s="103">
        <f t="shared" si="5"/>
        <v>693.6</v>
      </c>
      <c r="AD122" s="105"/>
      <c r="AE122" s="105">
        <f t="shared" si="6"/>
        <v>0</v>
      </c>
      <c r="AF122" s="105">
        <f t="shared" si="7"/>
        <v>693.6</v>
      </c>
      <c r="AG122">
        <v>2</v>
      </c>
      <c r="AH122" s="103">
        <f t="shared" si="8"/>
        <v>1387.2</v>
      </c>
      <c r="AI122" s="246">
        <f t="shared" si="9"/>
        <v>-0.009539041526246574</v>
      </c>
    </row>
    <row r="123" spans="1:35" ht="12.75">
      <c r="A123" s="196" t="s">
        <v>393</v>
      </c>
      <c r="B123" s="29" t="s">
        <v>433</v>
      </c>
      <c r="C123" s="2">
        <v>19.3</v>
      </c>
      <c r="D123" s="2">
        <v>17.5</v>
      </c>
      <c r="E123" s="2">
        <v>12.2</v>
      </c>
      <c r="F123" s="26">
        <v>11.5</v>
      </c>
      <c r="G123" s="148">
        <v>1444.17</v>
      </c>
      <c r="H123" s="43" t="s">
        <v>171</v>
      </c>
      <c r="I123" s="72" t="s">
        <v>348</v>
      </c>
      <c r="J123" s="11" t="s">
        <v>197</v>
      </c>
      <c r="K123" s="11" t="s">
        <v>169</v>
      </c>
      <c r="L123" s="11">
        <v>50</v>
      </c>
      <c r="M123" s="11">
        <v>4</v>
      </c>
      <c r="N123" s="11" t="s">
        <v>170</v>
      </c>
      <c r="O123" s="11" t="s">
        <v>178</v>
      </c>
      <c r="P123" s="11" t="s">
        <v>312</v>
      </c>
      <c r="Q123" s="11" t="s">
        <v>312</v>
      </c>
      <c r="R123" s="11" t="s">
        <v>312</v>
      </c>
      <c r="S123" s="11" t="s">
        <v>312</v>
      </c>
      <c r="T123" s="11" t="s">
        <v>312</v>
      </c>
      <c r="U123" s="11" t="s">
        <v>312</v>
      </c>
      <c r="V123" s="12">
        <v>42</v>
      </c>
      <c r="W123" s="12" t="s">
        <v>194</v>
      </c>
      <c r="X123" s="11" t="s">
        <v>312</v>
      </c>
      <c r="Y123" s="78" t="s">
        <v>180</v>
      </c>
      <c r="AB123" s="103">
        <v>893</v>
      </c>
      <c r="AC123" s="103">
        <f t="shared" si="5"/>
        <v>714.4000000000001</v>
      </c>
      <c r="AD123" s="105"/>
      <c r="AE123" s="105">
        <f t="shared" si="6"/>
        <v>0</v>
      </c>
      <c r="AF123" s="105">
        <f t="shared" si="7"/>
        <v>714.4000000000001</v>
      </c>
      <c r="AG123">
        <v>2</v>
      </c>
      <c r="AH123" s="103">
        <f t="shared" si="8"/>
        <v>1428.8000000000002</v>
      </c>
      <c r="AI123" s="246">
        <f t="shared" si="9"/>
        <v>-0.010642791361127769</v>
      </c>
    </row>
    <row r="124" spans="1:35" ht="12.75">
      <c r="A124" s="196" t="s">
        <v>393</v>
      </c>
      <c r="B124" s="29" t="s">
        <v>434</v>
      </c>
      <c r="C124" s="2">
        <v>22</v>
      </c>
      <c r="D124" s="2">
        <v>20</v>
      </c>
      <c r="E124" s="2">
        <v>14.5</v>
      </c>
      <c r="F124" s="26">
        <v>13.5</v>
      </c>
      <c r="G124" s="148">
        <v>1501.19</v>
      </c>
      <c r="H124" s="43" t="s">
        <v>171</v>
      </c>
      <c r="I124" s="72" t="s">
        <v>348</v>
      </c>
      <c r="J124" s="11" t="s">
        <v>197</v>
      </c>
      <c r="K124" s="11" t="s">
        <v>169</v>
      </c>
      <c r="L124" s="11">
        <v>50</v>
      </c>
      <c r="M124" s="11">
        <v>4</v>
      </c>
      <c r="N124" s="11" t="s">
        <v>170</v>
      </c>
      <c r="O124" s="11" t="s">
        <v>178</v>
      </c>
      <c r="P124" s="11" t="s">
        <v>312</v>
      </c>
      <c r="Q124" s="11" t="s">
        <v>312</v>
      </c>
      <c r="R124" s="11" t="s">
        <v>312</v>
      </c>
      <c r="S124" s="11" t="s">
        <v>312</v>
      </c>
      <c r="T124" s="11" t="s">
        <v>312</v>
      </c>
      <c r="U124" s="11" t="s">
        <v>312</v>
      </c>
      <c r="V124" s="12">
        <v>42</v>
      </c>
      <c r="W124" s="12" t="s">
        <v>194</v>
      </c>
      <c r="X124" s="11" t="s">
        <v>312</v>
      </c>
      <c r="Y124" s="78" t="s">
        <v>180</v>
      </c>
      <c r="AB124" s="103">
        <v>928</v>
      </c>
      <c r="AC124" s="103">
        <f t="shared" si="5"/>
        <v>742.4000000000001</v>
      </c>
      <c r="AD124" s="105"/>
      <c r="AE124" s="105">
        <f t="shared" si="6"/>
        <v>0</v>
      </c>
      <c r="AF124" s="105">
        <f t="shared" si="7"/>
        <v>742.4000000000001</v>
      </c>
      <c r="AG124">
        <v>2</v>
      </c>
      <c r="AH124" s="103">
        <f t="shared" si="8"/>
        <v>1484.8000000000002</v>
      </c>
      <c r="AI124" s="246">
        <f t="shared" si="9"/>
        <v>-0.010918005049327448</v>
      </c>
    </row>
    <row r="125" spans="1:35" ht="12.75">
      <c r="A125" s="196" t="s">
        <v>393</v>
      </c>
      <c r="B125" s="30" t="s">
        <v>435</v>
      </c>
      <c r="C125" s="4">
        <v>26.5</v>
      </c>
      <c r="D125" s="4">
        <v>25</v>
      </c>
      <c r="E125" s="4">
        <v>17.5</v>
      </c>
      <c r="F125" s="28">
        <v>16.5</v>
      </c>
      <c r="G125" s="148">
        <v>1670.6</v>
      </c>
      <c r="H125" s="51" t="s">
        <v>171</v>
      </c>
      <c r="I125" s="72" t="s">
        <v>348</v>
      </c>
      <c r="J125" s="33" t="s">
        <v>197</v>
      </c>
      <c r="K125" s="33" t="s">
        <v>169</v>
      </c>
      <c r="L125" s="33">
        <v>50</v>
      </c>
      <c r="M125" s="33">
        <v>4</v>
      </c>
      <c r="N125" s="33" t="s">
        <v>170</v>
      </c>
      <c r="O125" s="33" t="s">
        <v>178</v>
      </c>
      <c r="P125" s="11" t="s">
        <v>312</v>
      </c>
      <c r="Q125" s="11" t="s">
        <v>312</v>
      </c>
      <c r="R125" s="11" t="s">
        <v>312</v>
      </c>
      <c r="S125" s="11" t="s">
        <v>312</v>
      </c>
      <c r="T125" s="11" t="s">
        <v>312</v>
      </c>
      <c r="U125" s="11" t="s">
        <v>312</v>
      </c>
      <c r="V125" s="34">
        <v>42</v>
      </c>
      <c r="W125" s="34" t="s">
        <v>194</v>
      </c>
      <c r="X125" s="11" t="s">
        <v>312</v>
      </c>
      <c r="Y125" s="79" t="s">
        <v>180</v>
      </c>
      <c r="AB125" s="103">
        <v>1033</v>
      </c>
      <c r="AC125" s="103">
        <f t="shared" si="5"/>
        <v>826.4000000000001</v>
      </c>
      <c r="AD125" s="105"/>
      <c r="AE125" s="105">
        <f t="shared" si="6"/>
        <v>0</v>
      </c>
      <c r="AF125" s="105">
        <f t="shared" si="7"/>
        <v>826.4000000000001</v>
      </c>
      <c r="AG125">
        <v>2</v>
      </c>
      <c r="AH125" s="103">
        <f t="shared" si="8"/>
        <v>1652.8000000000002</v>
      </c>
      <c r="AI125" s="246">
        <f t="shared" si="9"/>
        <v>-0.0106548545432777</v>
      </c>
    </row>
    <row r="126" spans="1:35" s="35" customFormat="1" ht="13.5" thickBot="1">
      <c r="A126" s="196" t="s">
        <v>393</v>
      </c>
      <c r="B126" s="30" t="s">
        <v>437</v>
      </c>
      <c r="C126" s="4">
        <v>33</v>
      </c>
      <c r="D126" s="4">
        <v>30</v>
      </c>
      <c r="E126" s="4">
        <v>20.6</v>
      </c>
      <c r="F126" s="28">
        <v>19</v>
      </c>
      <c r="G126" s="148">
        <v>1777.95</v>
      </c>
      <c r="H126" s="51" t="s">
        <v>171</v>
      </c>
      <c r="I126" s="72" t="s">
        <v>348</v>
      </c>
      <c r="J126" s="33" t="s">
        <v>197</v>
      </c>
      <c r="K126" s="33" t="s">
        <v>169</v>
      </c>
      <c r="L126" s="33">
        <v>50</v>
      </c>
      <c r="M126" s="33">
        <v>4</v>
      </c>
      <c r="N126" s="33" t="s">
        <v>170</v>
      </c>
      <c r="O126" s="33" t="s">
        <v>178</v>
      </c>
      <c r="P126" s="11" t="s">
        <v>312</v>
      </c>
      <c r="Q126" s="11" t="s">
        <v>312</v>
      </c>
      <c r="R126" s="11" t="s">
        <v>312</v>
      </c>
      <c r="S126" s="11" t="s">
        <v>312</v>
      </c>
      <c r="T126" s="11" t="s">
        <v>312</v>
      </c>
      <c r="U126" s="11" t="s">
        <v>312</v>
      </c>
      <c r="V126" s="34">
        <v>42</v>
      </c>
      <c r="W126" s="34" t="s">
        <v>194</v>
      </c>
      <c r="X126" s="11" t="s">
        <v>312</v>
      </c>
      <c r="Y126" s="79" t="s">
        <v>180</v>
      </c>
      <c r="AB126" s="105">
        <v>1099</v>
      </c>
      <c r="AC126" s="103">
        <f t="shared" si="5"/>
        <v>879.2</v>
      </c>
      <c r="AD126" s="105"/>
      <c r="AE126" s="105">
        <f t="shared" si="6"/>
        <v>0</v>
      </c>
      <c r="AF126" s="105">
        <f t="shared" si="7"/>
        <v>879.2</v>
      </c>
      <c r="AG126">
        <v>2</v>
      </c>
      <c r="AH126" s="103">
        <f t="shared" si="8"/>
        <v>1758.4</v>
      </c>
      <c r="AI126" s="246">
        <f t="shared" si="9"/>
        <v>-0.010995809780927446</v>
      </c>
    </row>
    <row r="127" spans="1:35" s="35" customFormat="1" ht="12.75">
      <c r="A127" s="201" t="s">
        <v>393</v>
      </c>
      <c r="B127" s="132" t="s">
        <v>436</v>
      </c>
      <c r="C127" s="22">
        <v>41</v>
      </c>
      <c r="D127" s="22">
        <v>37.5</v>
      </c>
      <c r="E127" s="22">
        <v>27.5</v>
      </c>
      <c r="F127" s="63">
        <v>25</v>
      </c>
      <c r="G127" s="146">
        <v>2007.74</v>
      </c>
      <c r="H127" s="62" t="s">
        <v>171</v>
      </c>
      <c r="I127" s="108" t="s">
        <v>348</v>
      </c>
      <c r="J127" s="58" t="s">
        <v>197</v>
      </c>
      <c r="K127" s="58" t="s">
        <v>169</v>
      </c>
      <c r="L127" s="58">
        <v>50</v>
      </c>
      <c r="M127" s="58">
        <v>4</v>
      </c>
      <c r="N127" s="58" t="s">
        <v>170</v>
      </c>
      <c r="O127" s="58" t="s">
        <v>178</v>
      </c>
      <c r="P127" s="58" t="s">
        <v>312</v>
      </c>
      <c r="Q127" s="58" t="s">
        <v>312</v>
      </c>
      <c r="R127" s="58" t="s">
        <v>312</v>
      </c>
      <c r="S127" s="58" t="s">
        <v>312</v>
      </c>
      <c r="T127" s="58" t="s">
        <v>312</v>
      </c>
      <c r="U127" s="58" t="s">
        <v>312</v>
      </c>
      <c r="V127" s="59">
        <v>55</v>
      </c>
      <c r="W127" s="59" t="s">
        <v>194</v>
      </c>
      <c r="X127" s="186" t="s">
        <v>312</v>
      </c>
      <c r="Y127" s="61" t="s">
        <v>180</v>
      </c>
      <c r="AB127" s="105">
        <v>1208</v>
      </c>
      <c r="AC127" s="103">
        <f t="shared" si="5"/>
        <v>966.4000000000001</v>
      </c>
      <c r="AD127" s="105"/>
      <c r="AE127" s="105">
        <f t="shared" si="6"/>
        <v>0</v>
      </c>
      <c r="AF127" s="105">
        <f t="shared" si="7"/>
        <v>966.4000000000001</v>
      </c>
      <c r="AG127">
        <v>2</v>
      </c>
      <c r="AH127" s="103">
        <f t="shared" si="8"/>
        <v>1932.8000000000002</v>
      </c>
      <c r="AI127" s="246">
        <f t="shared" si="9"/>
        <v>-0.037325550121031524</v>
      </c>
    </row>
    <row r="128" spans="1:35" s="35" customFormat="1" ht="12.75">
      <c r="A128" s="196" t="s">
        <v>393</v>
      </c>
      <c r="B128" s="178" t="s">
        <v>438</v>
      </c>
      <c r="C128" s="73">
        <v>49.5</v>
      </c>
      <c r="D128" s="73">
        <v>45</v>
      </c>
      <c r="E128" s="73">
        <v>33</v>
      </c>
      <c r="F128" s="76">
        <v>30</v>
      </c>
      <c r="G128" s="182">
        <v>2084.9</v>
      </c>
      <c r="H128" s="179" t="s">
        <v>171</v>
      </c>
      <c r="I128" s="180" t="s">
        <v>348</v>
      </c>
      <c r="J128" s="74" t="s">
        <v>197</v>
      </c>
      <c r="K128" s="74" t="s">
        <v>169</v>
      </c>
      <c r="L128" s="74">
        <v>50</v>
      </c>
      <c r="M128" s="74">
        <v>4</v>
      </c>
      <c r="N128" s="74" t="s">
        <v>170</v>
      </c>
      <c r="O128" s="74" t="s">
        <v>178</v>
      </c>
      <c r="P128" s="74" t="s">
        <v>312</v>
      </c>
      <c r="Q128" s="74" t="s">
        <v>312</v>
      </c>
      <c r="R128" s="74" t="s">
        <v>312</v>
      </c>
      <c r="S128" s="74" t="s">
        <v>312</v>
      </c>
      <c r="T128" s="74" t="s">
        <v>312</v>
      </c>
      <c r="U128" s="74" t="s">
        <v>312</v>
      </c>
      <c r="V128" s="75">
        <v>55</v>
      </c>
      <c r="W128" s="75" t="s">
        <v>194</v>
      </c>
      <c r="X128" s="185" t="s">
        <v>312</v>
      </c>
      <c r="Y128" s="77" t="s">
        <v>180</v>
      </c>
      <c r="AB128" s="105">
        <v>1280</v>
      </c>
      <c r="AC128" s="103">
        <f t="shared" si="5"/>
        <v>1024</v>
      </c>
      <c r="AD128" s="105"/>
      <c r="AE128" s="105">
        <f t="shared" si="6"/>
        <v>0</v>
      </c>
      <c r="AF128" s="105">
        <f t="shared" si="7"/>
        <v>1024</v>
      </c>
      <c r="AG128">
        <v>2</v>
      </c>
      <c r="AH128" s="103">
        <f t="shared" si="8"/>
        <v>2048</v>
      </c>
      <c r="AI128" s="246">
        <f t="shared" si="9"/>
        <v>-0.017698690584680363</v>
      </c>
    </row>
    <row r="129" spans="1:35" s="35" customFormat="1" ht="12.75">
      <c r="A129" s="196" t="s">
        <v>393</v>
      </c>
      <c r="B129" s="30" t="s">
        <v>439</v>
      </c>
      <c r="C129" s="4">
        <v>55</v>
      </c>
      <c r="D129" s="4">
        <v>50</v>
      </c>
      <c r="E129" s="4">
        <v>37</v>
      </c>
      <c r="F129" s="52">
        <v>33</v>
      </c>
      <c r="G129" s="148">
        <v>2351.59</v>
      </c>
      <c r="H129" s="51" t="s">
        <v>171</v>
      </c>
      <c r="I129" s="106" t="s">
        <v>348</v>
      </c>
      <c r="J129" s="33" t="s">
        <v>197</v>
      </c>
      <c r="K129" s="33" t="s">
        <v>169</v>
      </c>
      <c r="L129" s="33">
        <v>50</v>
      </c>
      <c r="M129" s="33">
        <v>4</v>
      </c>
      <c r="N129" s="33" t="s">
        <v>170</v>
      </c>
      <c r="O129" s="33" t="s">
        <v>178</v>
      </c>
      <c r="P129" s="74" t="s">
        <v>312</v>
      </c>
      <c r="Q129" s="74" t="s">
        <v>312</v>
      </c>
      <c r="R129" s="74" t="s">
        <v>312</v>
      </c>
      <c r="S129" s="74" t="s">
        <v>312</v>
      </c>
      <c r="T129" s="74" t="s">
        <v>312</v>
      </c>
      <c r="U129" s="74" t="s">
        <v>312</v>
      </c>
      <c r="V129" s="34">
        <v>55</v>
      </c>
      <c r="W129" s="34" t="s">
        <v>194</v>
      </c>
      <c r="X129" s="185" t="s">
        <v>312</v>
      </c>
      <c r="Y129" s="50" t="s">
        <v>180</v>
      </c>
      <c r="AB129" s="105">
        <v>1393</v>
      </c>
      <c r="AC129" s="103">
        <f t="shared" si="5"/>
        <v>1114.4</v>
      </c>
      <c r="AD129" s="105"/>
      <c r="AE129" s="105">
        <f t="shared" si="6"/>
        <v>0</v>
      </c>
      <c r="AF129" s="105">
        <f t="shared" si="7"/>
        <v>1114.4</v>
      </c>
      <c r="AG129">
        <v>2</v>
      </c>
      <c r="AH129" s="103">
        <f t="shared" si="8"/>
        <v>2228.8</v>
      </c>
      <c r="AI129" s="246">
        <f t="shared" si="9"/>
        <v>-0.052215734885758126</v>
      </c>
    </row>
    <row r="130" spans="1:35" s="35" customFormat="1" ht="12.75">
      <c r="A130" s="196" t="s">
        <v>393</v>
      </c>
      <c r="B130" s="30" t="s">
        <v>440</v>
      </c>
      <c r="C130" s="4">
        <v>68.8</v>
      </c>
      <c r="D130" s="4">
        <v>62.5</v>
      </c>
      <c r="E130" s="4">
        <v>46</v>
      </c>
      <c r="F130" s="52">
        <v>42</v>
      </c>
      <c r="G130" s="148">
        <v>2515.97</v>
      </c>
      <c r="H130" s="51" t="s">
        <v>171</v>
      </c>
      <c r="I130" s="106" t="s">
        <v>348</v>
      </c>
      <c r="J130" s="33" t="s">
        <v>197</v>
      </c>
      <c r="K130" s="33" t="s">
        <v>169</v>
      </c>
      <c r="L130" s="33">
        <v>50</v>
      </c>
      <c r="M130" s="33">
        <v>4</v>
      </c>
      <c r="N130" s="33" t="s">
        <v>170</v>
      </c>
      <c r="O130" s="33" t="s">
        <v>178</v>
      </c>
      <c r="P130" s="74" t="s">
        <v>312</v>
      </c>
      <c r="Q130" s="74" t="s">
        <v>312</v>
      </c>
      <c r="R130" s="74" t="s">
        <v>312</v>
      </c>
      <c r="S130" s="74" t="s">
        <v>312</v>
      </c>
      <c r="T130" s="74" t="s">
        <v>312</v>
      </c>
      <c r="U130" s="74" t="s">
        <v>312</v>
      </c>
      <c r="V130" s="34">
        <v>55</v>
      </c>
      <c r="W130" s="34" t="s">
        <v>194</v>
      </c>
      <c r="X130" s="185" t="s">
        <v>312</v>
      </c>
      <c r="Y130" s="50" t="s">
        <v>180</v>
      </c>
      <c r="AB130" s="105">
        <v>1497</v>
      </c>
      <c r="AC130" s="103">
        <f t="shared" si="5"/>
        <v>1197.6000000000001</v>
      </c>
      <c r="AD130" s="105"/>
      <c r="AE130" s="105">
        <f t="shared" si="6"/>
        <v>0</v>
      </c>
      <c r="AF130" s="105">
        <f t="shared" si="7"/>
        <v>1197.6000000000001</v>
      </c>
      <c r="AG130">
        <v>2</v>
      </c>
      <c r="AH130" s="103">
        <f t="shared" si="8"/>
        <v>2395.2000000000003</v>
      </c>
      <c r="AI130" s="246">
        <f t="shared" si="9"/>
        <v>-0.04800136726590521</v>
      </c>
    </row>
    <row r="131" spans="1:35" s="35" customFormat="1" ht="12.75">
      <c r="A131" s="196" t="s">
        <v>393</v>
      </c>
      <c r="B131" s="30" t="s">
        <v>441</v>
      </c>
      <c r="C131" s="4">
        <v>83</v>
      </c>
      <c r="D131" s="4">
        <v>75</v>
      </c>
      <c r="E131" s="4">
        <v>53</v>
      </c>
      <c r="F131" s="52">
        <v>48</v>
      </c>
      <c r="G131" s="148">
        <v>2676.99</v>
      </c>
      <c r="H131" s="51" t="s">
        <v>171</v>
      </c>
      <c r="I131" s="106" t="s">
        <v>348</v>
      </c>
      <c r="J131" s="33" t="s">
        <v>197</v>
      </c>
      <c r="K131" s="33" t="s">
        <v>169</v>
      </c>
      <c r="L131" s="33">
        <v>50</v>
      </c>
      <c r="M131" s="33">
        <v>4</v>
      </c>
      <c r="N131" s="33" t="s">
        <v>170</v>
      </c>
      <c r="O131" s="33" t="s">
        <v>178</v>
      </c>
      <c r="P131" s="74" t="s">
        <v>312</v>
      </c>
      <c r="Q131" s="74" t="s">
        <v>312</v>
      </c>
      <c r="R131" s="74" t="s">
        <v>312</v>
      </c>
      <c r="S131" s="74" t="s">
        <v>312</v>
      </c>
      <c r="T131" s="74" t="s">
        <v>312</v>
      </c>
      <c r="U131" s="74" t="s">
        <v>312</v>
      </c>
      <c r="V131" s="34">
        <v>55</v>
      </c>
      <c r="W131" s="34" t="s">
        <v>194</v>
      </c>
      <c r="X131" s="185" t="s">
        <v>312</v>
      </c>
      <c r="Y131" s="50" t="s">
        <v>180</v>
      </c>
      <c r="AB131" s="105">
        <v>1579</v>
      </c>
      <c r="AC131" s="103">
        <f t="shared" si="5"/>
        <v>1263.2</v>
      </c>
      <c r="AD131" s="105"/>
      <c r="AE131" s="105">
        <f t="shared" si="6"/>
        <v>0</v>
      </c>
      <c r="AF131" s="105">
        <f t="shared" si="7"/>
        <v>1263.2</v>
      </c>
      <c r="AG131">
        <v>2</v>
      </c>
      <c r="AH131" s="103">
        <f t="shared" si="8"/>
        <v>2526.4</v>
      </c>
      <c r="AI131" s="246">
        <f t="shared" si="9"/>
        <v>-0.05625347872050314</v>
      </c>
    </row>
    <row r="132" spans="1:35" s="35" customFormat="1" ht="13.5" thickBot="1">
      <c r="A132" s="196" t="s">
        <v>393</v>
      </c>
      <c r="B132" s="30" t="s">
        <v>442</v>
      </c>
      <c r="C132" s="4">
        <v>91</v>
      </c>
      <c r="D132" s="4">
        <v>82.5</v>
      </c>
      <c r="E132" s="4">
        <v>60.5</v>
      </c>
      <c r="F132" s="52">
        <v>55</v>
      </c>
      <c r="G132" s="148">
        <v>2767.56</v>
      </c>
      <c r="H132" s="51" t="s">
        <v>171</v>
      </c>
      <c r="I132" s="106" t="s">
        <v>348</v>
      </c>
      <c r="J132" s="33" t="s">
        <v>197</v>
      </c>
      <c r="K132" s="33" t="s">
        <v>169</v>
      </c>
      <c r="L132" s="33">
        <v>50</v>
      </c>
      <c r="M132" s="33">
        <v>4</v>
      </c>
      <c r="N132" s="33" t="s">
        <v>170</v>
      </c>
      <c r="O132" s="33" t="s">
        <v>178</v>
      </c>
      <c r="P132" s="74" t="s">
        <v>312</v>
      </c>
      <c r="Q132" s="74" t="s">
        <v>312</v>
      </c>
      <c r="R132" s="74" t="s">
        <v>312</v>
      </c>
      <c r="S132" s="74" t="s">
        <v>312</v>
      </c>
      <c r="T132" s="74" t="s">
        <v>312</v>
      </c>
      <c r="U132" s="74" t="s">
        <v>312</v>
      </c>
      <c r="V132" s="34">
        <v>55</v>
      </c>
      <c r="W132" s="34" t="s">
        <v>194</v>
      </c>
      <c r="X132" s="185" t="s">
        <v>312</v>
      </c>
      <c r="Y132" s="50" t="s">
        <v>180</v>
      </c>
      <c r="AB132" s="105">
        <v>1594</v>
      </c>
      <c r="AC132" s="103">
        <f t="shared" si="5"/>
        <v>1275.2</v>
      </c>
      <c r="AD132" s="105"/>
      <c r="AE132" s="105">
        <f t="shared" si="6"/>
        <v>0</v>
      </c>
      <c r="AF132" s="105">
        <f t="shared" si="7"/>
        <v>1275.2</v>
      </c>
      <c r="AG132">
        <v>2</v>
      </c>
      <c r="AH132" s="103">
        <f t="shared" si="8"/>
        <v>2550.4</v>
      </c>
      <c r="AI132" s="246">
        <f t="shared" si="9"/>
        <v>-0.0784662301810981</v>
      </c>
    </row>
    <row r="133" spans="1:35" s="35" customFormat="1" ht="12.75">
      <c r="A133" s="215" t="s">
        <v>393</v>
      </c>
      <c r="B133" s="132" t="s">
        <v>471</v>
      </c>
      <c r="C133" s="22">
        <v>96</v>
      </c>
      <c r="D133" s="22">
        <v>87.5</v>
      </c>
      <c r="E133" s="22">
        <v>64</v>
      </c>
      <c r="F133" s="60">
        <v>58</v>
      </c>
      <c r="G133" s="146">
        <v>3401.59</v>
      </c>
      <c r="H133" s="62" t="s">
        <v>171</v>
      </c>
      <c r="I133" s="108" t="s">
        <v>348</v>
      </c>
      <c r="J133" s="58" t="s">
        <v>197</v>
      </c>
      <c r="K133" s="58" t="s">
        <v>169</v>
      </c>
      <c r="L133" s="58">
        <v>50</v>
      </c>
      <c r="M133" s="58">
        <v>4</v>
      </c>
      <c r="N133" s="58" t="s">
        <v>170</v>
      </c>
      <c r="O133" s="58" t="s">
        <v>178</v>
      </c>
      <c r="P133" s="58" t="s">
        <v>312</v>
      </c>
      <c r="Q133" s="58" t="s">
        <v>312</v>
      </c>
      <c r="R133" s="58" t="s">
        <v>312</v>
      </c>
      <c r="S133" s="58" t="s">
        <v>312</v>
      </c>
      <c r="T133" s="58" t="s">
        <v>312</v>
      </c>
      <c r="U133" s="58" t="s">
        <v>312</v>
      </c>
      <c r="V133" s="59">
        <v>65</v>
      </c>
      <c r="W133" s="59" t="s">
        <v>194</v>
      </c>
      <c r="X133" s="186" t="s">
        <v>312</v>
      </c>
      <c r="Y133" s="61" t="s">
        <v>180</v>
      </c>
      <c r="AB133" s="105">
        <v>2102</v>
      </c>
      <c r="AC133" s="103">
        <f t="shared" si="5"/>
        <v>1681.6000000000001</v>
      </c>
      <c r="AD133" s="105"/>
      <c r="AE133" s="105">
        <f t="shared" si="6"/>
        <v>0</v>
      </c>
      <c r="AF133" s="105">
        <f t="shared" si="7"/>
        <v>1681.6000000000001</v>
      </c>
      <c r="AG133">
        <v>2</v>
      </c>
      <c r="AH133" s="103">
        <f t="shared" si="8"/>
        <v>3363.2000000000003</v>
      </c>
      <c r="AI133" s="246">
        <f t="shared" si="9"/>
        <v>-0.011285898653276812</v>
      </c>
    </row>
    <row r="134" spans="1:35" s="35" customFormat="1" ht="12.75">
      <c r="A134" s="216" t="s">
        <v>393</v>
      </c>
      <c r="B134" s="30" t="s">
        <v>472</v>
      </c>
      <c r="C134" s="4">
        <v>110</v>
      </c>
      <c r="D134" s="4">
        <v>100</v>
      </c>
      <c r="E134" s="4">
        <v>68</v>
      </c>
      <c r="F134" s="28">
        <v>62</v>
      </c>
      <c r="G134" s="148">
        <v>3696.8</v>
      </c>
      <c r="H134" s="51" t="s">
        <v>171</v>
      </c>
      <c r="I134" s="106" t="s">
        <v>348</v>
      </c>
      <c r="J134" s="33" t="s">
        <v>197</v>
      </c>
      <c r="K134" s="33" t="s">
        <v>169</v>
      </c>
      <c r="L134" s="33">
        <v>50</v>
      </c>
      <c r="M134" s="33">
        <v>4</v>
      </c>
      <c r="N134" s="33" t="s">
        <v>170</v>
      </c>
      <c r="O134" s="33" t="s">
        <v>178</v>
      </c>
      <c r="P134" s="33" t="s">
        <v>312</v>
      </c>
      <c r="Q134" s="33" t="s">
        <v>312</v>
      </c>
      <c r="R134" s="33" t="s">
        <v>312</v>
      </c>
      <c r="S134" s="33" t="s">
        <v>312</v>
      </c>
      <c r="T134" s="33" t="s">
        <v>312</v>
      </c>
      <c r="U134" s="33" t="s">
        <v>312</v>
      </c>
      <c r="V134" s="34">
        <v>65</v>
      </c>
      <c r="W134" s="34" t="s">
        <v>194</v>
      </c>
      <c r="X134" s="187" t="s">
        <v>312</v>
      </c>
      <c r="Y134" s="50" t="s">
        <v>180</v>
      </c>
      <c r="AB134" s="105">
        <v>2196</v>
      </c>
      <c r="AC134" s="103">
        <f t="shared" si="5"/>
        <v>1756.8000000000002</v>
      </c>
      <c r="AD134" s="105"/>
      <c r="AE134" s="105">
        <f t="shared" si="6"/>
        <v>0</v>
      </c>
      <c r="AF134" s="105">
        <f t="shared" si="7"/>
        <v>1756.8000000000002</v>
      </c>
      <c r="AG134">
        <v>2</v>
      </c>
      <c r="AH134" s="103">
        <f t="shared" si="8"/>
        <v>3513.6000000000004</v>
      </c>
      <c r="AI134" s="246">
        <f t="shared" si="9"/>
        <v>-0.049556373079419985</v>
      </c>
    </row>
    <row r="135" spans="1:35" s="35" customFormat="1" ht="12.75">
      <c r="A135" s="216" t="s">
        <v>393</v>
      </c>
      <c r="B135" s="30" t="s">
        <v>473</v>
      </c>
      <c r="C135" s="4">
        <v>137</v>
      </c>
      <c r="D135" s="4">
        <v>125</v>
      </c>
      <c r="E135" s="4">
        <v>91</v>
      </c>
      <c r="F135" s="28">
        <v>83</v>
      </c>
      <c r="G135" s="148">
        <v>3812.53</v>
      </c>
      <c r="H135" s="51" t="s">
        <v>171</v>
      </c>
      <c r="I135" s="106" t="s">
        <v>348</v>
      </c>
      <c r="J135" s="33" t="s">
        <v>197</v>
      </c>
      <c r="K135" s="33" t="s">
        <v>169</v>
      </c>
      <c r="L135" s="33">
        <v>50</v>
      </c>
      <c r="M135" s="33">
        <v>4</v>
      </c>
      <c r="N135" s="33" t="s">
        <v>170</v>
      </c>
      <c r="O135" s="33" t="s">
        <v>178</v>
      </c>
      <c r="P135" s="33" t="s">
        <v>312</v>
      </c>
      <c r="Q135" s="33" t="s">
        <v>312</v>
      </c>
      <c r="R135" s="33" t="s">
        <v>312</v>
      </c>
      <c r="S135" s="33" t="s">
        <v>312</v>
      </c>
      <c r="T135" s="33" t="s">
        <v>312</v>
      </c>
      <c r="U135" s="33" t="s">
        <v>312</v>
      </c>
      <c r="V135" s="34">
        <v>65</v>
      </c>
      <c r="W135" s="34" t="s">
        <v>194</v>
      </c>
      <c r="X135" s="187" t="s">
        <v>312</v>
      </c>
      <c r="Y135" s="50" t="s">
        <v>180</v>
      </c>
      <c r="AB135" s="105">
        <v>2358</v>
      </c>
      <c r="AC135" s="103">
        <f t="shared" si="5"/>
        <v>1886.4</v>
      </c>
      <c r="AD135" s="105"/>
      <c r="AE135" s="105">
        <f t="shared" si="6"/>
        <v>0</v>
      </c>
      <c r="AF135" s="105">
        <f t="shared" si="7"/>
        <v>1886.4</v>
      </c>
      <c r="AG135">
        <v>2</v>
      </c>
      <c r="AH135" s="103">
        <f t="shared" si="8"/>
        <v>3772.8</v>
      </c>
      <c r="AI135" s="246">
        <f t="shared" si="9"/>
        <v>-0.010420901606020154</v>
      </c>
    </row>
    <row r="136" spans="1:35" s="35" customFormat="1" ht="12.75">
      <c r="A136" s="216" t="s">
        <v>393</v>
      </c>
      <c r="B136" s="30" t="s">
        <v>474</v>
      </c>
      <c r="C136" s="4">
        <v>148</v>
      </c>
      <c r="D136" s="4">
        <v>135</v>
      </c>
      <c r="E136" s="4">
        <v>81</v>
      </c>
      <c r="F136" s="28">
        <v>74</v>
      </c>
      <c r="G136" s="148">
        <v>4094.32</v>
      </c>
      <c r="H136" s="51" t="s">
        <v>171</v>
      </c>
      <c r="I136" s="106" t="s">
        <v>348</v>
      </c>
      <c r="J136" s="33" t="s">
        <v>197</v>
      </c>
      <c r="K136" s="33" t="s">
        <v>169</v>
      </c>
      <c r="L136" s="33">
        <v>50</v>
      </c>
      <c r="M136" s="33">
        <v>4</v>
      </c>
      <c r="N136" s="33" t="s">
        <v>170</v>
      </c>
      <c r="O136" s="33" t="s">
        <v>178</v>
      </c>
      <c r="P136" s="33" t="s">
        <v>312</v>
      </c>
      <c r="Q136" s="33" t="s">
        <v>312</v>
      </c>
      <c r="R136" s="33" t="s">
        <v>312</v>
      </c>
      <c r="S136" s="33" t="s">
        <v>312</v>
      </c>
      <c r="T136" s="33" t="s">
        <v>312</v>
      </c>
      <c r="U136" s="33" t="s">
        <v>312</v>
      </c>
      <c r="V136" s="34">
        <v>65</v>
      </c>
      <c r="W136" s="34" t="s">
        <v>194</v>
      </c>
      <c r="X136" s="187" t="s">
        <v>312</v>
      </c>
      <c r="Y136" s="50" t="s">
        <v>180</v>
      </c>
      <c r="AB136" s="105">
        <v>2481</v>
      </c>
      <c r="AC136" s="103">
        <f t="shared" si="5"/>
        <v>1984.8000000000002</v>
      </c>
      <c r="AD136" s="105"/>
      <c r="AE136" s="105">
        <f t="shared" si="6"/>
        <v>0</v>
      </c>
      <c r="AF136" s="105">
        <f t="shared" si="7"/>
        <v>1984.8000000000002</v>
      </c>
      <c r="AG136">
        <v>2</v>
      </c>
      <c r="AH136" s="103">
        <f t="shared" si="8"/>
        <v>3969.6000000000004</v>
      </c>
      <c r="AI136" s="246">
        <f t="shared" si="9"/>
        <v>-0.030461712811895456</v>
      </c>
    </row>
    <row r="137" spans="1:35" ht="12.75">
      <c r="A137" s="216" t="s">
        <v>393</v>
      </c>
      <c r="B137" s="29" t="s">
        <v>521</v>
      </c>
      <c r="C137" s="2">
        <v>165</v>
      </c>
      <c r="D137" s="2">
        <v>150</v>
      </c>
      <c r="E137" s="2">
        <v>91</v>
      </c>
      <c r="F137" s="26">
        <v>83</v>
      </c>
      <c r="G137" s="148">
        <v>4127.86</v>
      </c>
      <c r="H137" s="43" t="s">
        <v>171</v>
      </c>
      <c r="I137" s="106" t="s">
        <v>348</v>
      </c>
      <c r="J137" s="11" t="s">
        <v>197</v>
      </c>
      <c r="K137" s="11" t="s">
        <v>169</v>
      </c>
      <c r="L137" s="11">
        <v>50</v>
      </c>
      <c r="M137" s="11">
        <v>4</v>
      </c>
      <c r="N137" s="11" t="s">
        <v>170</v>
      </c>
      <c r="O137" s="11" t="s">
        <v>178</v>
      </c>
      <c r="P137" s="33" t="s">
        <v>312</v>
      </c>
      <c r="Q137" s="33" t="s">
        <v>312</v>
      </c>
      <c r="R137" s="33" t="s">
        <v>312</v>
      </c>
      <c r="S137" s="33" t="s">
        <v>312</v>
      </c>
      <c r="T137" s="33" t="s">
        <v>312</v>
      </c>
      <c r="U137" s="33" t="s">
        <v>312</v>
      </c>
      <c r="V137" s="12">
        <v>65</v>
      </c>
      <c r="W137" s="12" t="s">
        <v>194</v>
      </c>
      <c r="X137" s="187" t="s">
        <v>312</v>
      </c>
      <c r="Y137" s="48" t="s">
        <v>180</v>
      </c>
      <c r="AB137" s="103">
        <v>2501</v>
      </c>
      <c r="AC137" s="103">
        <f aca="true" t="shared" si="10" ref="AC137:AC200">AB137*0.8</f>
        <v>2000.8000000000002</v>
      </c>
      <c r="AD137" s="105"/>
      <c r="AE137" s="105">
        <f aca="true" t="shared" si="11" ref="AE137:AE200">AD137*0.7</f>
        <v>0</v>
      </c>
      <c r="AF137" s="105">
        <f aca="true" t="shared" si="12" ref="AF137:AF200">AC137+AE137</f>
        <v>2000.8000000000002</v>
      </c>
      <c r="AG137">
        <v>2</v>
      </c>
      <c r="AH137" s="103">
        <f aca="true" t="shared" si="13" ref="AH137:AH200">AF137*AG137</f>
        <v>4001.6000000000004</v>
      </c>
      <c r="AI137" s="246">
        <f aca="true" t="shared" si="14" ref="AI137:AI200">(AH137-G137)/G137</f>
        <v>-0.030587277669300635</v>
      </c>
    </row>
    <row r="138" spans="1:35" ht="13.5" thickBot="1">
      <c r="A138" s="217" t="s">
        <v>393</v>
      </c>
      <c r="B138" s="129" t="s">
        <v>522</v>
      </c>
      <c r="C138" s="17">
        <v>181</v>
      </c>
      <c r="D138" s="17">
        <v>165</v>
      </c>
      <c r="E138" s="17">
        <v>93</v>
      </c>
      <c r="F138" s="27">
        <v>85</v>
      </c>
      <c r="G138" s="184">
        <v>4211.73</v>
      </c>
      <c r="H138" s="45" t="s">
        <v>171</v>
      </c>
      <c r="I138" s="101" t="s">
        <v>348</v>
      </c>
      <c r="J138" s="18" t="s">
        <v>197</v>
      </c>
      <c r="K138" s="18" t="s">
        <v>169</v>
      </c>
      <c r="L138" s="18">
        <v>50</v>
      </c>
      <c r="M138" s="18">
        <v>4</v>
      </c>
      <c r="N138" s="18" t="s">
        <v>170</v>
      </c>
      <c r="O138" s="18" t="s">
        <v>178</v>
      </c>
      <c r="P138" s="18" t="s">
        <v>312</v>
      </c>
      <c r="Q138" s="18" t="s">
        <v>312</v>
      </c>
      <c r="R138" s="18" t="s">
        <v>312</v>
      </c>
      <c r="S138" s="18" t="s">
        <v>312</v>
      </c>
      <c r="T138" s="18" t="s">
        <v>312</v>
      </c>
      <c r="U138" s="18" t="s">
        <v>312</v>
      </c>
      <c r="V138" s="19">
        <v>65</v>
      </c>
      <c r="W138" s="19" t="s">
        <v>194</v>
      </c>
      <c r="X138" s="188" t="s">
        <v>312</v>
      </c>
      <c r="Y138" s="49" t="s">
        <v>180</v>
      </c>
      <c r="AB138" s="103">
        <v>2605</v>
      </c>
      <c r="AC138" s="103">
        <f t="shared" si="10"/>
        <v>2084</v>
      </c>
      <c r="AD138" s="105"/>
      <c r="AE138" s="105">
        <f t="shared" si="11"/>
        <v>0</v>
      </c>
      <c r="AF138" s="105">
        <f t="shared" si="12"/>
        <v>2084</v>
      </c>
      <c r="AG138">
        <v>2</v>
      </c>
      <c r="AH138" s="103">
        <f t="shared" si="13"/>
        <v>4168</v>
      </c>
      <c r="AI138" s="246">
        <f t="shared" si="14"/>
        <v>-0.010382906786522301</v>
      </c>
    </row>
    <row r="139" spans="1:35" ht="12.75">
      <c r="A139" s="242" t="s">
        <v>312</v>
      </c>
      <c r="B139" s="165" t="s">
        <v>24</v>
      </c>
      <c r="C139" s="81">
        <v>196</v>
      </c>
      <c r="D139" s="81">
        <v>180</v>
      </c>
      <c r="E139" s="81">
        <v>93</v>
      </c>
      <c r="F139" s="82">
        <v>85</v>
      </c>
      <c r="G139" s="182">
        <v>4924.59</v>
      </c>
      <c r="H139" s="84" t="s">
        <v>171</v>
      </c>
      <c r="I139" s="107" t="s">
        <v>348</v>
      </c>
      <c r="J139" s="85" t="s">
        <v>197</v>
      </c>
      <c r="K139" s="85" t="s">
        <v>169</v>
      </c>
      <c r="L139" s="85">
        <v>50</v>
      </c>
      <c r="M139" s="85">
        <v>4</v>
      </c>
      <c r="N139" s="85" t="s">
        <v>170</v>
      </c>
      <c r="O139" s="85" t="s">
        <v>178</v>
      </c>
      <c r="P139" s="85" t="s">
        <v>312</v>
      </c>
      <c r="Q139" s="85" t="s">
        <v>312</v>
      </c>
      <c r="R139" s="85" t="s">
        <v>312</v>
      </c>
      <c r="S139" s="85" t="s">
        <v>312</v>
      </c>
      <c r="T139" s="85" t="s">
        <v>312</v>
      </c>
      <c r="U139" s="85" t="s">
        <v>312</v>
      </c>
      <c r="V139" s="86">
        <v>85</v>
      </c>
      <c r="W139" s="86" t="s">
        <v>194</v>
      </c>
      <c r="X139" s="189" t="s">
        <v>312</v>
      </c>
      <c r="Y139" s="89" t="s">
        <v>180</v>
      </c>
      <c r="AB139" s="103">
        <v>3039</v>
      </c>
      <c r="AC139" s="103">
        <f t="shared" si="10"/>
        <v>2431.2000000000003</v>
      </c>
      <c r="AD139" s="105"/>
      <c r="AE139" s="105">
        <f t="shared" si="11"/>
        <v>0</v>
      </c>
      <c r="AF139" s="105">
        <f t="shared" si="12"/>
        <v>2431.2000000000003</v>
      </c>
      <c r="AG139">
        <v>2</v>
      </c>
      <c r="AH139" s="103">
        <f t="shared" si="13"/>
        <v>4862.400000000001</v>
      </c>
      <c r="AI139" s="246">
        <f t="shared" si="14"/>
        <v>-0.012628462470987352</v>
      </c>
    </row>
    <row r="140" spans="1:35" ht="12.75" collapsed="1">
      <c r="A140" s="233" t="s">
        <v>312</v>
      </c>
      <c r="B140" s="29" t="s">
        <v>25</v>
      </c>
      <c r="C140" s="2">
        <v>220</v>
      </c>
      <c r="D140" s="2">
        <v>200</v>
      </c>
      <c r="E140" s="2">
        <v>95</v>
      </c>
      <c r="F140" s="26">
        <v>86</v>
      </c>
      <c r="G140" s="148">
        <v>5130.9</v>
      </c>
      <c r="H140" s="43" t="s">
        <v>171</v>
      </c>
      <c r="I140" s="72" t="s">
        <v>348</v>
      </c>
      <c r="J140" s="11" t="s">
        <v>197</v>
      </c>
      <c r="K140" s="11" t="s">
        <v>169</v>
      </c>
      <c r="L140" s="11">
        <v>50</v>
      </c>
      <c r="M140" s="11">
        <v>4</v>
      </c>
      <c r="N140" s="11" t="s">
        <v>170</v>
      </c>
      <c r="O140" s="11" t="s">
        <v>178</v>
      </c>
      <c r="P140" s="11" t="s">
        <v>312</v>
      </c>
      <c r="Q140" s="11" t="s">
        <v>312</v>
      </c>
      <c r="R140" s="11" t="s">
        <v>312</v>
      </c>
      <c r="S140" s="11" t="s">
        <v>312</v>
      </c>
      <c r="T140" s="11" t="s">
        <v>312</v>
      </c>
      <c r="U140" s="11" t="s">
        <v>312</v>
      </c>
      <c r="V140" s="12">
        <v>85</v>
      </c>
      <c r="W140" s="12" t="s">
        <v>194</v>
      </c>
      <c r="X140" s="190" t="s">
        <v>312</v>
      </c>
      <c r="Y140" s="48" t="s">
        <v>180</v>
      </c>
      <c r="AB140" s="103">
        <v>3173</v>
      </c>
      <c r="AC140" s="103">
        <f t="shared" si="10"/>
        <v>2538.4</v>
      </c>
      <c r="AD140" s="105"/>
      <c r="AE140" s="105">
        <f t="shared" si="11"/>
        <v>0</v>
      </c>
      <c r="AF140" s="105">
        <f t="shared" si="12"/>
        <v>2538.4</v>
      </c>
      <c r="AG140">
        <v>2</v>
      </c>
      <c r="AH140" s="103">
        <f t="shared" si="13"/>
        <v>5076.8</v>
      </c>
      <c r="AI140" s="246">
        <f t="shared" si="14"/>
        <v>-0.010543959149466849</v>
      </c>
    </row>
    <row r="141" spans="1:35" ht="12.75" hidden="1" outlineLevel="1">
      <c r="A141" s="233" t="s">
        <v>312</v>
      </c>
      <c r="B141" s="130" t="s">
        <v>292</v>
      </c>
      <c r="C141" s="2"/>
      <c r="D141" s="2"/>
      <c r="E141" s="2"/>
      <c r="F141" s="26"/>
      <c r="G141" s="183">
        <v>4996.24</v>
      </c>
      <c r="H141" s="43" t="s">
        <v>171</v>
      </c>
      <c r="I141" s="72" t="s">
        <v>348</v>
      </c>
      <c r="J141" s="11" t="s">
        <v>197</v>
      </c>
      <c r="K141" s="11" t="s">
        <v>169</v>
      </c>
      <c r="L141" s="11">
        <v>50</v>
      </c>
      <c r="M141" s="11">
        <v>4</v>
      </c>
      <c r="N141" s="11" t="s">
        <v>173</v>
      </c>
      <c r="O141" s="11" t="s">
        <v>178</v>
      </c>
      <c r="P141" s="11" t="s">
        <v>312</v>
      </c>
      <c r="Q141" s="11" t="s">
        <v>312</v>
      </c>
      <c r="R141" s="11" t="s">
        <v>312</v>
      </c>
      <c r="S141" s="11" t="s">
        <v>312</v>
      </c>
      <c r="T141" s="11" t="s">
        <v>312</v>
      </c>
      <c r="U141" s="11" t="s">
        <v>312</v>
      </c>
      <c r="V141" s="12"/>
      <c r="W141" s="12" t="s">
        <v>194</v>
      </c>
      <c r="X141" s="190"/>
      <c r="Y141" s="48" t="s">
        <v>180</v>
      </c>
      <c r="AC141" s="103">
        <f t="shared" si="10"/>
        <v>0</v>
      </c>
      <c r="AD141" s="105"/>
      <c r="AE141" s="105">
        <f t="shared" si="11"/>
        <v>0</v>
      </c>
      <c r="AF141" s="105">
        <f t="shared" si="12"/>
        <v>0</v>
      </c>
      <c r="AG141">
        <v>2</v>
      </c>
      <c r="AH141" s="103">
        <f t="shared" si="13"/>
        <v>0</v>
      </c>
      <c r="AI141" s="246">
        <f t="shared" si="14"/>
        <v>-1</v>
      </c>
    </row>
    <row r="142" spans="1:35" ht="12.75">
      <c r="A142" s="233" t="s">
        <v>312</v>
      </c>
      <c r="B142" s="29" t="s">
        <v>26</v>
      </c>
      <c r="C142" s="2">
        <v>250</v>
      </c>
      <c r="D142" s="2">
        <v>225</v>
      </c>
      <c r="E142" s="2">
        <v>109</v>
      </c>
      <c r="F142" s="26">
        <v>98</v>
      </c>
      <c r="G142" s="148">
        <v>5332.17</v>
      </c>
      <c r="H142" s="43" t="s">
        <v>171</v>
      </c>
      <c r="I142" s="72" t="s">
        <v>348</v>
      </c>
      <c r="J142" s="11" t="s">
        <v>197</v>
      </c>
      <c r="K142" s="11" t="s">
        <v>169</v>
      </c>
      <c r="L142" s="11">
        <v>50</v>
      </c>
      <c r="M142" s="11">
        <v>4</v>
      </c>
      <c r="N142" s="11" t="s">
        <v>170</v>
      </c>
      <c r="O142" s="11" t="s">
        <v>178</v>
      </c>
      <c r="P142" s="11" t="s">
        <v>312</v>
      </c>
      <c r="Q142" s="11" t="s">
        <v>312</v>
      </c>
      <c r="R142" s="11" t="s">
        <v>312</v>
      </c>
      <c r="S142" s="11" t="s">
        <v>312</v>
      </c>
      <c r="T142" s="11" t="s">
        <v>312</v>
      </c>
      <c r="U142" s="11" t="s">
        <v>312</v>
      </c>
      <c r="V142" s="12">
        <v>85</v>
      </c>
      <c r="W142" s="12" t="s">
        <v>194</v>
      </c>
      <c r="X142" s="190" t="s">
        <v>312</v>
      </c>
      <c r="Y142" s="48" t="s">
        <v>180</v>
      </c>
      <c r="AB142" s="103">
        <v>3296</v>
      </c>
      <c r="AC142" s="103">
        <f t="shared" si="10"/>
        <v>2636.8</v>
      </c>
      <c r="AD142" s="105"/>
      <c r="AE142" s="105">
        <f t="shared" si="11"/>
        <v>0</v>
      </c>
      <c r="AF142" s="105">
        <f t="shared" si="12"/>
        <v>2636.8</v>
      </c>
      <c r="AG142">
        <v>2</v>
      </c>
      <c r="AH142" s="103">
        <f t="shared" si="13"/>
        <v>5273.6</v>
      </c>
      <c r="AI142" s="246">
        <f t="shared" si="14"/>
        <v>-0.010984270944099627</v>
      </c>
    </row>
    <row r="143" spans="1:35" ht="12.75" collapsed="1">
      <c r="A143" s="233" t="s">
        <v>312</v>
      </c>
      <c r="B143" s="29" t="s">
        <v>27</v>
      </c>
      <c r="C143" s="2">
        <v>275</v>
      </c>
      <c r="D143" s="2">
        <v>250</v>
      </c>
      <c r="E143" s="2">
        <v>124</v>
      </c>
      <c r="F143" s="26">
        <v>113</v>
      </c>
      <c r="G143" s="148">
        <v>5858.85</v>
      </c>
      <c r="H143" s="43" t="s">
        <v>171</v>
      </c>
      <c r="I143" s="72" t="s">
        <v>348</v>
      </c>
      <c r="J143" s="11" t="s">
        <v>197</v>
      </c>
      <c r="K143" s="11" t="s">
        <v>169</v>
      </c>
      <c r="L143" s="11">
        <v>50</v>
      </c>
      <c r="M143" s="11">
        <v>4</v>
      </c>
      <c r="N143" s="11" t="s">
        <v>170</v>
      </c>
      <c r="O143" s="11" t="s">
        <v>178</v>
      </c>
      <c r="P143" s="11" t="s">
        <v>312</v>
      </c>
      <c r="Q143" s="11" t="s">
        <v>312</v>
      </c>
      <c r="R143" s="11" t="s">
        <v>312</v>
      </c>
      <c r="S143" s="11" t="s">
        <v>312</v>
      </c>
      <c r="T143" s="11" t="s">
        <v>312</v>
      </c>
      <c r="U143" s="11" t="s">
        <v>312</v>
      </c>
      <c r="V143" s="12">
        <v>85</v>
      </c>
      <c r="W143" s="12" t="s">
        <v>194</v>
      </c>
      <c r="X143" s="190" t="s">
        <v>312</v>
      </c>
      <c r="Y143" s="48" t="s">
        <v>180</v>
      </c>
      <c r="AB143" s="103">
        <v>3622</v>
      </c>
      <c r="AC143" s="103">
        <f t="shared" si="10"/>
        <v>2897.6000000000004</v>
      </c>
      <c r="AD143" s="105"/>
      <c r="AE143" s="105">
        <f t="shared" si="11"/>
        <v>0</v>
      </c>
      <c r="AF143" s="105">
        <f t="shared" si="12"/>
        <v>2897.6000000000004</v>
      </c>
      <c r="AG143">
        <v>2</v>
      </c>
      <c r="AH143" s="103">
        <f t="shared" si="13"/>
        <v>5795.200000000001</v>
      </c>
      <c r="AI143" s="246">
        <f t="shared" si="14"/>
        <v>-0.010863906739377118</v>
      </c>
    </row>
    <row r="144" spans="1:35" ht="12.75" hidden="1" outlineLevel="1">
      <c r="A144" s="233" t="s">
        <v>312</v>
      </c>
      <c r="B144" s="130" t="s">
        <v>293</v>
      </c>
      <c r="C144" s="2"/>
      <c r="D144" s="2"/>
      <c r="E144" s="2"/>
      <c r="F144" s="26"/>
      <c r="G144" s="183">
        <v>5752.45</v>
      </c>
      <c r="H144" s="43" t="s">
        <v>171</v>
      </c>
      <c r="I144" s="72" t="s">
        <v>348</v>
      </c>
      <c r="J144" s="11" t="s">
        <v>197</v>
      </c>
      <c r="K144" s="11" t="s">
        <v>169</v>
      </c>
      <c r="L144" s="11">
        <v>50</v>
      </c>
      <c r="M144" s="11">
        <v>4</v>
      </c>
      <c r="N144" s="11" t="s">
        <v>173</v>
      </c>
      <c r="O144" s="11" t="s">
        <v>178</v>
      </c>
      <c r="P144" s="11" t="s">
        <v>312</v>
      </c>
      <c r="Q144" s="11" t="s">
        <v>312</v>
      </c>
      <c r="R144" s="11" t="s">
        <v>312</v>
      </c>
      <c r="S144" s="11" t="s">
        <v>312</v>
      </c>
      <c r="T144" s="11" t="s">
        <v>312</v>
      </c>
      <c r="U144" s="11" t="s">
        <v>312</v>
      </c>
      <c r="V144" s="12"/>
      <c r="W144" s="12" t="s">
        <v>194</v>
      </c>
      <c r="X144" s="190"/>
      <c r="Y144" s="48"/>
      <c r="AC144" s="103">
        <f t="shared" si="10"/>
        <v>0</v>
      </c>
      <c r="AD144" s="105"/>
      <c r="AE144" s="105">
        <f t="shared" si="11"/>
        <v>0</v>
      </c>
      <c r="AF144" s="105">
        <f t="shared" si="12"/>
        <v>0</v>
      </c>
      <c r="AG144">
        <v>2</v>
      </c>
      <c r="AH144" s="103">
        <f t="shared" si="13"/>
        <v>0</v>
      </c>
      <c r="AI144" s="246">
        <f t="shared" si="14"/>
        <v>-1</v>
      </c>
    </row>
    <row r="145" spans="1:35" ht="12.75" hidden="1" outlineLevel="1">
      <c r="A145" s="233" t="s">
        <v>312</v>
      </c>
      <c r="B145" s="130" t="s">
        <v>304</v>
      </c>
      <c r="C145" s="2"/>
      <c r="D145" s="2"/>
      <c r="E145" s="2"/>
      <c r="F145" s="26"/>
      <c r="G145" s="183">
        <v>5752.45</v>
      </c>
      <c r="H145" s="43" t="s">
        <v>171</v>
      </c>
      <c r="I145" s="72" t="s">
        <v>348</v>
      </c>
      <c r="J145" s="11" t="s">
        <v>197</v>
      </c>
      <c r="K145" s="11" t="s">
        <v>169</v>
      </c>
      <c r="L145" s="11">
        <v>50</v>
      </c>
      <c r="M145" s="11">
        <v>4</v>
      </c>
      <c r="N145" s="11" t="s">
        <v>173</v>
      </c>
      <c r="O145" s="11" t="s">
        <v>178</v>
      </c>
      <c r="P145" s="11" t="s">
        <v>312</v>
      </c>
      <c r="Q145" s="11" t="s">
        <v>312</v>
      </c>
      <c r="R145" s="11" t="s">
        <v>312</v>
      </c>
      <c r="S145" s="11" t="s">
        <v>312</v>
      </c>
      <c r="T145" s="11" t="s">
        <v>312</v>
      </c>
      <c r="U145" s="11" t="s">
        <v>312</v>
      </c>
      <c r="V145" s="12"/>
      <c r="W145" s="12" t="s">
        <v>194</v>
      </c>
      <c r="X145" s="190"/>
      <c r="Y145" s="48"/>
      <c r="AC145" s="103">
        <f t="shared" si="10"/>
        <v>0</v>
      </c>
      <c r="AD145" s="105"/>
      <c r="AE145" s="105">
        <f t="shared" si="11"/>
        <v>0</v>
      </c>
      <c r="AF145" s="105">
        <f t="shared" si="12"/>
        <v>0</v>
      </c>
      <c r="AG145">
        <v>2</v>
      </c>
      <c r="AH145" s="103">
        <f t="shared" si="13"/>
        <v>0</v>
      </c>
      <c r="AI145" s="246">
        <f t="shared" si="14"/>
        <v>-1</v>
      </c>
    </row>
    <row r="146" spans="1:35" ht="12.75" hidden="1" outlineLevel="1">
      <c r="A146" s="233" t="s">
        <v>312</v>
      </c>
      <c r="B146" s="130" t="s">
        <v>294</v>
      </c>
      <c r="C146" s="2"/>
      <c r="D146" s="2"/>
      <c r="E146" s="2"/>
      <c r="F146" s="26"/>
      <c r="G146" s="183">
        <v>5752.45</v>
      </c>
      <c r="H146" s="43" t="s">
        <v>171</v>
      </c>
      <c r="I146" s="72" t="s">
        <v>348</v>
      </c>
      <c r="J146" s="11" t="s">
        <v>197</v>
      </c>
      <c r="K146" s="11" t="s">
        <v>169</v>
      </c>
      <c r="L146" s="11">
        <v>50</v>
      </c>
      <c r="M146" s="11">
        <v>4</v>
      </c>
      <c r="N146" s="11" t="s">
        <v>173</v>
      </c>
      <c r="O146" s="11" t="s">
        <v>178</v>
      </c>
      <c r="P146" s="11" t="s">
        <v>312</v>
      </c>
      <c r="Q146" s="11" t="s">
        <v>312</v>
      </c>
      <c r="R146" s="11" t="s">
        <v>312</v>
      </c>
      <c r="S146" s="11" t="s">
        <v>312</v>
      </c>
      <c r="T146" s="11" t="s">
        <v>312</v>
      </c>
      <c r="U146" s="11" t="s">
        <v>312</v>
      </c>
      <c r="V146" s="12"/>
      <c r="W146" s="12" t="s">
        <v>194</v>
      </c>
      <c r="X146" s="190"/>
      <c r="Y146" s="48"/>
      <c r="AC146" s="103">
        <f t="shared" si="10"/>
        <v>0</v>
      </c>
      <c r="AD146" s="105"/>
      <c r="AE146" s="105">
        <f t="shared" si="11"/>
        <v>0</v>
      </c>
      <c r="AF146" s="105">
        <f t="shared" si="12"/>
        <v>0</v>
      </c>
      <c r="AG146">
        <v>2</v>
      </c>
      <c r="AH146" s="103">
        <f t="shared" si="13"/>
        <v>0</v>
      </c>
      <c r="AI146" s="246">
        <f t="shared" si="14"/>
        <v>-1</v>
      </c>
    </row>
    <row r="147" spans="1:35" ht="12.75">
      <c r="A147" s="233" t="s">
        <v>312</v>
      </c>
      <c r="B147" s="29" t="s">
        <v>28</v>
      </c>
      <c r="C147" s="2">
        <v>330</v>
      </c>
      <c r="D147" s="2">
        <v>300</v>
      </c>
      <c r="E147" s="2">
        <v>141</v>
      </c>
      <c r="F147" s="26">
        <v>128</v>
      </c>
      <c r="G147" s="148">
        <v>6506.29</v>
      </c>
      <c r="H147" s="43" t="s">
        <v>171</v>
      </c>
      <c r="I147" s="72" t="s">
        <v>348</v>
      </c>
      <c r="J147" s="11" t="s">
        <v>197</v>
      </c>
      <c r="K147" s="11" t="s">
        <v>169</v>
      </c>
      <c r="L147" s="11">
        <v>50</v>
      </c>
      <c r="M147" s="11">
        <v>4</v>
      </c>
      <c r="N147" s="11" t="s">
        <v>170</v>
      </c>
      <c r="O147" s="11" t="s">
        <v>178</v>
      </c>
      <c r="P147" s="11" t="s">
        <v>312</v>
      </c>
      <c r="Q147" s="11" t="s">
        <v>312</v>
      </c>
      <c r="R147" s="11" t="s">
        <v>312</v>
      </c>
      <c r="S147" s="11" t="s">
        <v>312</v>
      </c>
      <c r="T147" s="11" t="s">
        <v>312</v>
      </c>
      <c r="U147" s="11" t="s">
        <v>312</v>
      </c>
      <c r="V147" s="12">
        <v>85</v>
      </c>
      <c r="W147" s="12" t="s">
        <v>194</v>
      </c>
      <c r="X147" s="190" t="s">
        <v>312</v>
      </c>
      <c r="Y147" s="48" t="s">
        <v>180</v>
      </c>
      <c r="AB147" s="103">
        <v>4022</v>
      </c>
      <c r="AC147" s="103">
        <f t="shared" si="10"/>
        <v>3217.6000000000004</v>
      </c>
      <c r="AD147" s="105"/>
      <c r="AE147" s="105">
        <f t="shared" si="11"/>
        <v>0</v>
      </c>
      <c r="AF147" s="105">
        <f t="shared" si="12"/>
        <v>3217.6000000000004</v>
      </c>
      <c r="AG147">
        <v>2</v>
      </c>
      <c r="AH147" s="103">
        <f t="shared" si="13"/>
        <v>6435.200000000001</v>
      </c>
      <c r="AI147" s="246">
        <f t="shared" si="14"/>
        <v>-0.010926349732335822</v>
      </c>
    </row>
    <row r="148" spans="1:35" ht="13.5" thickBot="1">
      <c r="A148" s="233" t="s">
        <v>312</v>
      </c>
      <c r="B148" s="129" t="s">
        <v>29</v>
      </c>
      <c r="C148" s="17">
        <v>370</v>
      </c>
      <c r="D148" s="17">
        <v>350</v>
      </c>
      <c r="E148" s="17">
        <v>159</v>
      </c>
      <c r="F148" s="27">
        <v>150</v>
      </c>
      <c r="G148" s="184">
        <v>7299.66</v>
      </c>
      <c r="H148" s="45" t="s">
        <v>171</v>
      </c>
      <c r="I148" s="101" t="s">
        <v>348</v>
      </c>
      <c r="J148" s="18" t="s">
        <v>197</v>
      </c>
      <c r="K148" s="18" t="s">
        <v>169</v>
      </c>
      <c r="L148" s="18">
        <v>50</v>
      </c>
      <c r="M148" s="18">
        <v>4</v>
      </c>
      <c r="N148" s="18" t="s">
        <v>170</v>
      </c>
      <c r="O148" s="18" t="s">
        <v>178</v>
      </c>
      <c r="P148" s="18" t="s">
        <v>312</v>
      </c>
      <c r="Q148" s="18" t="s">
        <v>312</v>
      </c>
      <c r="R148" s="18" t="s">
        <v>312</v>
      </c>
      <c r="S148" s="18" t="s">
        <v>312</v>
      </c>
      <c r="T148" s="18" t="s">
        <v>312</v>
      </c>
      <c r="U148" s="18" t="s">
        <v>312</v>
      </c>
      <c r="V148" s="19">
        <v>85</v>
      </c>
      <c r="W148" s="19" t="s">
        <v>194</v>
      </c>
      <c r="X148" s="188" t="s">
        <v>312</v>
      </c>
      <c r="Y148" s="49" t="s">
        <v>180</v>
      </c>
      <c r="AB148" s="103">
        <v>4513</v>
      </c>
      <c r="AC148" s="103">
        <f t="shared" si="10"/>
        <v>3610.4</v>
      </c>
      <c r="AD148" s="105"/>
      <c r="AE148" s="105">
        <f t="shared" si="11"/>
        <v>0</v>
      </c>
      <c r="AF148" s="105">
        <f t="shared" si="12"/>
        <v>3610.4</v>
      </c>
      <c r="AG148">
        <v>2</v>
      </c>
      <c r="AH148" s="103">
        <f t="shared" si="13"/>
        <v>7220.8</v>
      </c>
      <c r="AI148" s="246">
        <f t="shared" si="14"/>
        <v>-0.01080324289076473</v>
      </c>
    </row>
    <row r="149" spans="1:35" ht="12.75" collapsed="1">
      <c r="A149" s="233" t="s">
        <v>312</v>
      </c>
      <c r="B149" s="128" t="s">
        <v>30</v>
      </c>
      <c r="C149" s="14">
        <v>437</v>
      </c>
      <c r="D149" s="14">
        <v>400</v>
      </c>
      <c r="E149" s="14">
        <v>205</v>
      </c>
      <c r="F149" s="25">
        <v>188</v>
      </c>
      <c r="G149" s="146">
        <v>9817.31</v>
      </c>
      <c r="H149" s="41" t="s">
        <v>171</v>
      </c>
      <c r="I149" s="71" t="s">
        <v>348</v>
      </c>
      <c r="J149" s="15" t="s">
        <v>197</v>
      </c>
      <c r="K149" s="15" t="s">
        <v>169</v>
      </c>
      <c r="L149" s="15">
        <v>50</v>
      </c>
      <c r="M149" s="15">
        <v>4</v>
      </c>
      <c r="N149" s="15" t="s">
        <v>170</v>
      </c>
      <c r="O149" s="15" t="s">
        <v>178</v>
      </c>
      <c r="P149" s="15" t="s">
        <v>312</v>
      </c>
      <c r="Q149" s="15" t="s">
        <v>312</v>
      </c>
      <c r="R149" s="15" t="s">
        <v>312</v>
      </c>
      <c r="S149" s="15" t="s">
        <v>312</v>
      </c>
      <c r="T149" s="15" t="s">
        <v>312</v>
      </c>
      <c r="U149" s="15" t="s">
        <v>312</v>
      </c>
      <c r="V149" s="16">
        <v>95</v>
      </c>
      <c r="W149" s="16" t="s">
        <v>194</v>
      </c>
      <c r="X149" s="191" t="s">
        <v>312</v>
      </c>
      <c r="Y149" s="47" t="s">
        <v>180</v>
      </c>
      <c r="AB149" s="103">
        <v>6070</v>
      </c>
      <c r="AC149" s="103">
        <f t="shared" si="10"/>
        <v>4856</v>
      </c>
      <c r="AD149" s="105"/>
      <c r="AE149" s="105">
        <f t="shared" si="11"/>
        <v>0</v>
      </c>
      <c r="AF149" s="105">
        <f t="shared" si="12"/>
        <v>4856</v>
      </c>
      <c r="AG149">
        <v>2</v>
      </c>
      <c r="AH149" s="103">
        <f t="shared" si="13"/>
        <v>9712</v>
      </c>
      <c r="AI149" s="246">
        <f t="shared" si="14"/>
        <v>-0.010726971033816748</v>
      </c>
    </row>
    <row r="150" spans="1:35" ht="12.75" hidden="1" outlineLevel="1">
      <c r="A150" s="233" t="s">
        <v>312</v>
      </c>
      <c r="B150" s="130" t="s">
        <v>295</v>
      </c>
      <c r="C150" s="2"/>
      <c r="D150" s="2"/>
      <c r="E150" s="2"/>
      <c r="F150" s="26"/>
      <c r="G150" s="183">
        <v>9241.23</v>
      </c>
      <c r="H150" s="43" t="s">
        <v>171</v>
      </c>
      <c r="I150" s="72"/>
      <c r="J150" s="11" t="s">
        <v>197</v>
      </c>
      <c r="K150" s="11" t="s">
        <v>169</v>
      </c>
      <c r="L150" s="11">
        <v>50</v>
      </c>
      <c r="M150" s="11">
        <v>4</v>
      </c>
      <c r="N150" s="11" t="s">
        <v>173</v>
      </c>
      <c r="O150" s="11" t="s">
        <v>178</v>
      </c>
      <c r="P150" s="11"/>
      <c r="Q150" s="11"/>
      <c r="R150" s="11"/>
      <c r="S150" s="11"/>
      <c r="T150" s="11"/>
      <c r="U150" s="11"/>
      <c r="V150" s="12"/>
      <c r="W150" s="12" t="s">
        <v>194</v>
      </c>
      <c r="X150" s="190"/>
      <c r="Y150" s="48" t="s">
        <v>180</v>
      </c>
      <c r="AC150" s="103">
        <f t="shared" si="10"/>
        <v>0</v>
      </c>
      <c r="AD150" s="105"/>
      <c r="AE150" s="105">
        <f t="shared" si="11"/>
        <v>0</v>
      </c>
      <c r="AF150" s="105">
        <f t="shared" si="12"/>
        <v>0</v>
      </c>
      <c r="AG150">
        <v>2</v>
      </c>
      <c r="AH150" s="103">
        <f t="shared" si="13"/>
        <v>0</v>
      </c>
      <c r="AI150" s="246">
        <f t="shared" si="14"/>
        <v>-1</v>
      </c>
    </row>
    <row r="151" spans="1:35" ht="12.75" hidden="1" outlineLevel="1">
      <c r="A151" s="233" t="s">
        <v>312</v>
      </c>
      <c r="B151" s="134" t="s">
        <v>256</v>
      </c>
      <c r="C151" s="2"/>
      <c r="D151" s="2"/>
      <c r="E151" s="2"/>
      <c r="F151" s="26"/>
      <c r="G151" s="192">
        <v>1019.1413232000001</v>
      </c>
      <c r="H151" s="43"/>
      <c r="I151" s="72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2"/>
      <c r="W151" s="12"/>
      <c r="X151" s="190"/>
      <c r="Y151" s="48"/>
      <c r="AC151" s="103">
        <f t="shared" si="10"/>
        <v>0</v>
      </c>
      <c r="AD151" s="105"/>
      <c r="AE151" s="105">
        <f t="shared" si="11"/>
        <v>0</v>
      </c>
      <c r="AF151" s="105">
        <f t="shared" si="12"/>
        <v>0</v>
      </c>
      <c r="AG151">
        <v>2</v>
      </c>
      <c r="AH151" s="103">
        <f t="shared" si="13"/>
        <v>0</v>
      </c>
      <c r="AI151" s="246">
        <f t="shared" si="14"/>
        <v>-1</v>
      </c>
    </row>
    <row r="152" spans="1:35" ht="12.75" collapsed="1">
      <c r="A152" s="233" t="s">
        <v>312</v>
      </c>
      <c r="B152" s="29" t="s">
        <v>31</v>
      </c>
      <c r="C152" s="2">
        <v>491</v>
      </c>
      <c r="D152" s="2">
        <v>450</v>
      </c>
      <c r="E152" s="2">
        <v>229</v>
      </c>
      <c r="F152" s="26">
        <v>210</v>
      </c>
      <c r="G152" s="148">
        <v>10595.58</v>
      </c>
      <c r="H152" s="43" t="s">
        <v>171</v>
      </c>
      <c r="I152" s="72" t="s">
        <v>348</v>
      </c>
      <c r="J152" s="11" t="s">
        <v>197</v>
      </c>
      <c r="K152" s="11" t="s">
        <v>169</v>
      </c>
      <c r="L152" s="11">
        <v>50</v>
      </c>
      <c r="M152" s="11">
        <v>4</v>
      </c>
      <c r="N152" s="11" t="s">
        <v>170</v>
      </c>
      <c r="O152" s="11" t="s">
        <v>178</v>
      </c>
      <c r="P152" s="11" t="s">
        <v>312</v>
      </c>
      <c r="Q152" s="11" t="s">
        <v>312</v>
      </c>
      <c r="R152" s="11" t="s">
        <v>312</v>
      </c>
      <c r="S152" s="11" t="s">
        <v>312</v>
      </c>
      <c r="T152" s="11" t="s">
        <v>312</v>
      </c>
      <c r="U152" s="11" t="s">
        <v>312</v>
      </c>
      <c r="V152" s="12">
        <v>95</v>
      </c>
      <c r="W152" s="12" t="s">
        <v>194</v>
      </c>
      <c r="X152" s="190" t="s">
        <v>312</v>
      </c>
      <c r="Y152" s="48" t="s">
        <v>180</v>
      </c>
      <c r="AB152" s="103">
        <v>6551</v>
      </c>
      <c r="AC152" s="103">
        <f t="shared" si="10"/>
        <v>5240.8</v>
      </c>
      <c r="AD152" s="105"/>
      <c r="AE152" s="105">
        <f t="shared" si="11"/>
        <v>0</v>
      </c>
      <c r="AF152" s="105">
        <f t="shared" si="12"/>
        <v>5240.8</v>
      </c>
      <c r="AG152">
        <v>2</v>
      </c>
      <c r="AH152" s="103">
        <f t="shared" si="13"/>
        <v>10481.6</v>
      </c>
      <c r="AI152" s="246">
        <f t="shared" si="14"/>
        <v>-0.010757315786393908</v>
      </c>
    </row>
    <row r="153" spans="1:35" ht="12.75" hidden="1" outlineLevel="1">
      <c r="A153" s="233" t="s">
        <v>312</v>
      </c>
      <c r="B153" s="130" t="s">
        <v>296</v>
      </c>
      <c r="C153" s="2"/>
      <c r="D153" s="2"/>
      <c r="E153" s="2"/>
      <c r="F153" s="26"/>
      <c r="G153" s="183">
        <v>9924.79</v>
      </c>
      <c r="H153" s="43" t="s">
        <v>171</v>
      </c>
      <c r="I153" s="72" t="s">
        <v>348</v>
      </c>
      <c r="J153" s="11" t="s">
        <v>197</v>
      </c>
      <c r="K153" s="11" t="s">
        <v>169</v>
      </c>
      <c r="L153" s="11">
        <v>50</v>
      </c>
      <c r="M153" s="11">
        <v>4</v>
      </c>
      <c r="N153" s="11" t="s">
        <v>173</v>
      </c>
      <c r="O153" s="11" t="s">
        <v>178</v>
      </c>
      <c r="P153" s="11" t="s">
        <v>312</v>
      </c>
      <c r="Q153" s="11" t="s">
        <v>312</v>
      </c>
      <c r="R153" s="11" t="s">
        <v>312</v>
      </c>
      <c r="S153" s="11" t="s">
        <v>312</v>
      </c>
      <c r="T153" s="11" t="s">
        <v>312</v>
      </c>
      <c r="U153" s="11" t="s">
        <v>312</v>
      </c>
      <c r="V153" s="12"/>
      <c r="W153" s="12"/>
      <c r="X153" s="190"/>
      <c r="Y153" s="48"/>
      <c r="AC153" s="103">
        <f t="shared" si="10"/>
        <v>0</v>
      </c>
      <c r="AD153" s="105"/>
      <c r="AE153" s="105">
        <f t="shared" si="11"/>
        <v>0</v>
      </c>
      <c r="AF153" s="105">
        <f t="shared" si="12"/>
        <v>0</v>
      </c>
      <c r="AG153">
        <v>2</v>
      </c>
      <c r="AH153" s="103">
        <f t="shared" si="13"/>
        <v>0</v>
      </c>
      <c r="AI153" s="246">
        <f t="shared" si="14"/>
        <v>-1</v>
      </c>
    </row>
    <row r="154" spans="1:35" ht="12.75" collapsed="1">
      <c r="A154" s="233" t="s">
        <v>312</v>
      </c>
      <c r="B154" s="29" t="s">
        <v>32</v>
      </c>
      <c r="C154" s="2">
        <v>546</v>
      </c>
      <c r="D154" s="2">
        <v>500</v>
      </c>
      <c r="E154" s="2">
        <v>258</v>
      </c>
      <c r="F154" s="26">
        <v>236</v>
      </c>
      <c r="G154" s="148">
        <v>10932.72</v>
      </c>
      <c r="H154" s="43" t="s">
        <v>171</v>
      </c>
      <c r="I154" s="72" t="s">
        <v>348</v>
      </c>
      <c r="J154" s="11" t="s">
        <v>197</v>
      </c>
      <c r="K154" s="11" t="s">
        <v>169</v>
      </c>
      <c r="L154" s="11">
        <v>50</v>
      </c>
      <c r="M154" s="11">
        <v>4</v>
      </c>
      <c r="N154" s="11" t="s">
        <v>170</v>
      </c>
      <c r="O154" s="11" t="s">
        <v>178</v>
      </c>
      <c r="P154" s="11" t="s">
        <v>312</v>
      </c>
      <c r="Q154" s="11" t="s">
        <v>312</v>
      </c>
      <c r="R154" s="11" t="s">
        <v>312</v>
      </c>
      <c r="S154" s="11" t="s">
        <v>312</v>
      </c>
      <c r="T154" s="11" t="s">
        <v>312</v>
      </c>
      <c r="U154" s="11" t="s">
        <v>312</v>
      </c>
      <c r="V154" s="12">
        <v>95</v>
      </c>
      <c r="W154" s="12" t="s">
        <v>194</v>
      </c>
      <c r="X154" s="190" t="s">
        <v>312</v>
      </c>
      <c r="Y154" s="48" t="s">
        <v>180</v>
      </c>
      <c r="AB154" s="103">
        <v>6759</v>
      </c>
      <c r="AC154" s="103">
        <f t="shared" si="10"/>
        <v>5407.200000000001</v>
      </c>
      <c r="AD154" s="105"/>
      <c r="AE154" s="105">
        <f t="shared" si="11"/>
        <v>0</v>
      </c>
      <c r="AF154" s="105">
        <f t="shared" si="12"/>
        <v>5407.200000000001</v>
      </c>
      <c r="AG154">
        <v>2</v>
      </c>
      <c r="AH154" s="103">
        <f t="shared" si="13"/>
        <v>10814.400000000001</v>
      </c>
      <c r="AI154" s="246">
        <f t="shared" si="14"/>
        <v>-0.010822558338638317</v>
      </c>
    </row>
    <row r="155" spans="1:35" ht="12.75" hidden="1" outlineLevel="1">
      <c r="A155" s="158" t="s">
        <v>312</v>
      </c>
      <c r="B155" s="130" t="s">
        <v>297</v>
      </c>
      <c r="C155" s="2"/>
      <c r="D155" s="2"/>
      <c r="E155" s="2"/>
      <c r="F155" s="26"/>
      <c r="G155" s="183">
        <v>10316.1</v>
      </c>
      <c r="H155" s="43" t="s">
        <v>171</v>
      </c>
      <c r="I155" s="72" t="s">
        <v>348</v>
      </c>
      <c r="J155" s="11" t="s">
        <v>197</v>
      </c>
      <c r="K155" s="11" t="s">
        <v>169</v>
      </c>
      <c r="L155" s="11">
        <v>50</v>
      </c>
      <c r="M155" s="11">
        <v>4</v>
      </c>
      <c r="N155" s="11" t="s">
        <v>173</v>
      </c>
      <c r="O155" s="11" t="s">
        <v>178</v>
      </c>
      <c r="P155" s="11" t="s">
        <v>312</v>
      </c>
      <c r="Q155" s="11" t="s">
        <v>312</v>
      </c>
      <c r="R155" s="11" t="s">
        <v>312</v>
      </c>
      <c r="S155" s="11" t="s">
        <v>312</v>
      </c>
      <c r="T155" s="11" t="s">
        <v>312</v>
      </c>
      <c r="U155" s="11" t="s">
        <v>312</v>
      </c>
      <c r="V155" s="12"/>
      <c r="W155" s="12" t="s">
        <v>194</v>
      </c>
      <c r="X155" s="190"/>
      <c r="Y155" s="48" t="s">
        <v>180</v>
      </c>
      <c r="AC155" s="103">
        <f t="shared" si="10"/>
        <v>0</v>
      </c>
      <c r="AD155" s="105"/>
      <c r="AE155" s="105">
        <f t="shared" si="11"/>
        <v>0</v>
      </c>
      <c r="AF155" s="105">
        <f t="shared" si="12"/>
        <v>0</v>
      </c>
      <c r="AG155">
        <v>2</v>
      </c>
      <c r="AH155" s="103">
        <f t="shared" si="13"/>
        <v>0</v>
      </c>
      <c r="AI155" s="246">
        <f t="shared" si="14"/>
        <v>-1</v>
      </c>
    </row>
    <row r="156" spans="1:35" ht="12.75">
      <c r="A156" s="233" t="s">
        <v>312</v>
      </c>
      <c r="B156" s="29" t="s">
        <v>33</v>
      </c>
      <c r="C156" s="2">
        <v>601</v>
      </c>
      <c r="D156" s="2">
        <v>550</v>
      </c>
      <c r="E156" s="2">
        <v>283</v>
      </c>
      <c r="F156" s="26">
        <v>259</v>
      </c>
      <c r="G156" s="148">
        <v>11746.22</v>
      </c>
      <c r="H156" s="43" t="s">
        <v>171</v>
      </c>
      <c r="I156" s="72" t="s">
        <v>348</v>
      </c>
      <c r="J156" s="11" t="s">
        <v>197</v>
      </c>
      <c r="K156" s="11" t="s">
        <v>169</v>
      </c>
      <c r="L156" s="11">
        <v>50</v>
      </c>
      <c r="M156" s="11">
        <v>4</v>
      </c>
      <c r="N156" s="11" t="s">
        <v>170</v>
      </c>
      <c r="O156" s="11" t="s">
        <v>178</v>
      </c>
      <c r="P156" s="11" t="s">
        <v>312</v>
      </c>
      <c r="Q156" s="11" t="s">
        <v>312</v>
      </c>
      <c r="R156" s="11" t="s">
        <v>312</v>
      </c>
      <c r="S156" s="11" t="s">
        <v>312</v>
      </c>
      <c r="T156" s="11" t="s">
        <v>312</v>
      </c>
      <c r="U156" s="11" t="s">
        <v>312</v>
      </c>
      <c r="V156" s="12">
        <v>95</v>
      </c>
      <c r="W156" s="12" t="s">
        <v>194</v>
      </c>
      <c r="X156" s="190" t="s">
        <v>312</v>
      </c>
      <c r="Y156" s="48" t="s">
        <v>180</v>
      </c>
      <c r="AB156" s="103">
        <v>7263</v>
      </c>
      <c r="AC156" s="103">
        <f t="shared" si="10"/>
        <v>5810.400000000001</v>
      </c>
      <c r="AD156" s="105"/>
      <c r="AE156" s="105">
        <f t="shared" si="11"/>
        <v>0</v>
      </c>
      <c r="AF156" s="105">
        <f t="shared" si="12"/>
        <v>5810.400000000001</v>
      </c>
      <c r="AG156">
        <v>2</v>
      </c>
      <c r="AH156" s="103">
        <f t="shared" si="13"/>
        <v>11620.800000000001</v>
      </c>
      <c r="AI156" s="246">
        <f t="shared" si="14"/>
        <v>-0.0106774775204277</v>
      </c>
    </row>
    <row r="157" spans="1:35" ht="12.75" collapsed="1">
      <c r="A157" s="233" t="s">
        <v>312</v>
      </c>
      <c r="B157" s="29" t="s">
        <v>34</v>
      </c>
      <c r="C157" s="2">
        <v>670</v>
      </c>
      <c r="D157" s="2">
        <v>620</v>
      </c>
      <c r="E157" s="2">
        <v>317</v>
      </c>
      <c r="F157" s="26">
        <v>293</v>
      </c>
      <c r="G157" s="148">
        <v>12876.72</v>
      </c>
      <c r="H157" s="43" t="s">
        <v>171</v>
      </c>
      <c r="I157" s="72" t="s">
        <v>348</v>
      </c>
      <c r="J157" s="11" t="s">
        <v>197</v>
      </c>
      <c r="K157" s="11" t="s">
        <v>169</v>
      </c>
      <c r="L157" s="11">
        <v>50</v>
      </c>
      <c r="M157" s="11">
        <v>4</v>
      </c>
      <c r="N157" s="11" t="s">
        <v>170</v>
      </c>
      <c r="O157" s="11" t="s">
        <v>178</v>
      </c>
      <c r="P157" s="11" t="s">
        <v>312</v>
      </c>
      <c r="Q157" s="11" t="s">
        <v>312</v>
      </c>
      <c r="R157" s="11" t="s">
        <v>312</v>
      </c>
      <c r="S157" s="11" t="s">
        <v>312</v>
      </c>
      <c r="T157" s="11" t="s">
        <v>312</v>
      </c>
      <c r="U157" s="11" t="s">
        <v>312</v>
      </c>
      <c r="V157" s="12">
        <v>95</v>
      </c>
      <c r="W157" s="12" t="s">
        <v>194</v>
      </c>
      <c r="X157" s="190" t="s">
        <v>312</v>
      </c>
      <c r="Y157" s="48" t="s">
        <v>180</v>
      </c>
      <c r="AB157" s="103">
        <v>7961</v>
      </c>
      <c r="AC157" s="103">
        <f t="shared" si="10"/>
        <v>6368.8</v>
      </c>
      <c r="AD157" s="105"/>
      <c r="AE157" s="105">
        <f t="shared" si="11"/>
        <v>0</v>
      </c>
      <c r="AF157" s="105">
        <f t="shared" si="12"/>
        <v>6368.8</v>
      </c>
      <c r="AG157">
        <v>2</v>
      </c>
      <c r="AH157" s="103">
        <f t="shared" si="13"/>
        <v>12737.6</v>
      </c>
      <c r="AI157" s="246">
        <f t="shared" si="14"/>
        <v>-0.010803993563578224</v>
      </c>
    </row>
    <row r="158" spans="1:35" ht="12.75" hidden="1" outlineLevel="1">
      <c r="A158" s="233" t="s">
        <v>312</v>
      </c>
      <c r="B158" s="130" t="s">
        <v>298</v>
      </c>
      <c r="C158" s="2"/>
      <c r="D158" s="2"/>
      <c r="E158" s="2"/>
      <c r="F158" s="26"/>
      <c r="G158" s="183">
        <v>11929.23</v>
      </c>
      <c r="H158" s="43" t="s">
        <v>171</v>
      </c>
      <c r="I158" s="72" t="s">
        <v>348</v>
      </c>
      <c r="J158" s="11" t="s">
        <v>197</v>
      </c>
      <c r="K158" s="11" t="s">
        <v>169</v>
      </c>
      <c r="L158" s="11">
        <v>50</v>
      </c>
      <c r="M158" s="11">
        <v>4</v>
      </c>
      <c r="N158" s="11" t="s">
        <v>173</v>
      </c>
      <c r="O158" s="11" t="s">
        <v>178</v>
      </c>
      <c r="P158" s="11" t="s">
        <v>312</v>
      </c>
      <c r="Q158" s="11" t="s">
        <v>312</v>
      </c>
      <c r="R158" s="11" t="s">
        <v>312</v>
      </c>
      <c r="S158" s="11" t="s">
        <v>312</v>
      </c>
      <c r="T158" s="11" t="s">
        <v>312</v>
      </c>
      <c r="U158" s="11" t="s">
        <v>312</v>
      </c>
      <c r="V158" s="12"/>
      <c r="W158" s="12" t="s">
        <v>194</v>
      </c>
      <c r="X158" s="190"/>
      <c r="Y158" s="48" t="s">
        <v>180</v>
      </c>
      <c r="AC158" s="103">
        <f t="shared" si="10"/>
        <v>0</v>
      </c>
      <c r="AD158" s="105"/>
      <c r="AE158" s="105">
        <f t="shared" si="11"/>
        <v>0</v>
      </c>
      <c r="AF158" s="105">
        <f t="shared" si="12"/>
        <v>0</v>
      </c>
      <c r="AG158">
        <v>2</v>
      </c>
      <c r="AH158" s="103">
        <f t="shared" si="13"/>
        <v>0</v>
      </c>
      <c r="AI158" s="246">
        <f t="shared" si="14"/>
        <v>-1</v>
      </c>
    </row>
    <row r="159" spans="1:35" ht="12.75" collapsed="1">
      <c r="A159" s="233" t="s">
        <v>312</v>
      </c>
      <c r="B159" s="29" t="s">
        <v>35</v>
      </c>
      <c r="C159" s="2">
        <v>735</v>
      </c>
      <c r="D159" s="2">
        <v>680</v>
      </c>
      <c r="E159" s="2">
        <v>349</v>
      </c>
      <c r="F159" s="26">
        <v>323</v>
      </c>
      <c r="G159" s="148">
        <v>13257.47</v>
      </c>
      <c r="H159" s="43" t="s">
        <v>171</v>
      </c>
      <c r="I159" s="72" t="s">
        <v>348</v>
      </c>
      <c r="J159" s="11" t="s">
        <v>197</v>
      </c>
      <c r="K159" s="11" t="s">
        <v>169</v>
      </c>
      <c r="L159" s="11">
        <v>50</v>
      </c>
      <c r="M159" s="11">
        <v>4</v>
      </c>
      <c r="N159" s="11" t="s">
        <v>170</v>
      </c>
      <c r="O159" s="11" t="s">
        <v>178</v>
      </c>
      <c r="P159" s="11" t="s">
        <v>312</v>
      </c>
      <c r="Q159" s="11" t="s">
        <v>312</v>
      </c>
      <c r="R159" s="11" t="s">
        <v>312</v>
      </c>
      <c r="S159" s="11" t="s">
        <v>312</v>
      </c>
      <c r="T159" s="11" t="s">
        <v>312</v>
      </c>
      <c r="U159" s="11" t="s">
        <v>312</v>
      </c>
      <c r="V159" s="12">
        <v>95</v>
      </c>
      <c r="W159" s="12" t="s">
        <v>194</v>
      </c>
      <c r="X159" s="190" t="s">
        <v>312</v>
      </c>
      <c r="Y159" s="48" t="s">
        <v>180</v>
      </c>
      <c r="AB159" s="103">
        <v>8197</v>
      </c>
      <c r="AC159" s="103">
        <f t="shared" si="10"/>
        <v>6557.6</v>
      </c>
      <c r="AD159" s="105"/>
      <c r="AE159" s="105">
        <f t="shared" si="11"/>
        <v>0</v>
      </c>
      <c r="AF159" s="105">
        <f t="shared" si="12"/>
        <v>6557.6</v>
      </c>
      <c r="AG159">
        <v>2</v>
      </c>
      <c r="AH159" s="103">
        <f t="shared" si="13"/>
        <v>13115.2</v>
      </c>
      <c r="AI159" s="246">
        <f t="shared" si="14"/>
        <v>-0.010731308462323402</v>
      </c>
    </row>
    <row r="160" spans="1:35" ht="12.75" hidden="1" outlineLevel="1">
      <c r="A160" s="233" t="s">
        <v>312</v>
      </c>
      <c r="B160" s="130" t="s">
        <v>299</v>
      </c>
      <c r="C160" s="2"/>
      <c r="D160" s="2"/>
      <c r="E160" s="2"/>
      <c r="F160" s="26"/>
      <c r="G160" s="183">
        <v>12713.5</v>
      </c>
      <c r="H160" s="43" t="s">
        <v>171</v>
      </c>
      <c r="I160" s="72" t="s">
        <v>348</v>
      </c>
      <c r="J160" s="11" t="s">
        <v>197</v>
      </c>
      <c r="K160" s="11" t="s">
        <v>169</v>
      </c>
      <c r="L160" s="11">
        <v>50</v>
      </c>
      <c r="M160" s="11">
        <v>4</v>
      </c>
      <c r="N160" s="11" t="s">
        <v>173</v>
      </c>
      <c r="O160" s="11" t="s">
        <v>178</v>
      </c>
      <c r="P160" s="11"/>
      <c r="Q160" s="11"/>
      <c r="R160" s="11"/>
      <c r="S160" s="11"/>
      <c r="T160" s="11"/>
      <c r="U160" s="11"/>
      <c r="V160" s="12"/>
      <c r="W160" s="12" t="s">
        <v>194</v>
      </c>
      <c r="X160" s="190"/>
      <c r="Y160" s="48" t="s">
        <v>180</v>
      </c>
      <c r="AC160" s="103">
        <f t="shared" si="10"/>
        <v>0</v>
      </c>
      <c r="AD160" s="105"/>
      <c r="AE160" s="105">
        <f t="shared" si="11"/>
        <v>0</v>
      </c>
      <c r="AF160" s="105">
        <f t="shared" si="12"/>
        <v>0</v>
      </c>
      <c r="AG160">
        <v>2</v>
      </c>
      <c r="AH160" s="103">
        <f t="shared" si="13"/>
        <v>0</v>
      </c>
      <c r="AI160" s="246">
        <f t="shared" si="14"/>
        <v>-1</v>
      </c>
    </row>
    <row r="161" spans="1:35" ht="13.5" thickBot="1">
      <c r="A161" s="233" t="s">
        <v>312</v>
      </c>
      <c r="B161" s="129" t="s">
        <v>36</v>
      </c>
      <c r="C161" s="17">
        <v>810</v>
      </c>
      <c r="D161" s="17">
        <v>750</v>
      </c>
      <c r="E161" s="17">
        <v>410</v>
      </c>
      <c r="F161" s="27">
        <v>380</v>
      </c>
      <c r="G161" s="184">
        <v>14869.37</v>
      </c>
      <c r="H161" s="45" t="s">
        <v>171</v>
      </c>
      <c r="I161" s="101" t="s">
        <v>348</v>
      </c>
      <c r="J161" s="18" t="s">
        <v>197</v>
      </c>
      <c r="K161" s="18" t="s">
        <v>169</v>
      </c>
      <c r="L161" s="18">
        <v>50</v>
      </c>
      <c r="M161" s="18">
        <v>4</v>
      </c>
      <c r="N161" s="18" t="s">
        <v>170</v>
      </c>
      <c r="O161" s="18" t="s">
        <v>178</v>
      </c>
      <c r="P161" s="18" t="s">
        <v>312</v>
      </c>
      <c r="Q161" s="18" t="s">
        <v>312</v>
      </c>
      <c r="R161" s="18" t="s">
        <v>312</v>
      </c>
      <c r="S161" s="18" t="s">
        <v>312</v>
      </c>
      <c r="T161" s="18" t="s">
        <v>312</v>
      </c>
      <c r="U161" s="18" t="s">
        <v>312</v>
      </c>
      <c r="V161" s="19">
        <v>95</v>
      </c>
      <c r="W161" s="19" t="s">
        <v>194</v>
      </c>
      <c r="X161" s="188" t="s">
        <v>312</v>
      </c>
      <c r="Y161" s="49" t="s">
        <v>180</v>
      </c>
      <c r="AB161" s="103">
        <v>9194</v>
      </c>
      <c r="AC161" s="103">
        <f t="shared" si="10"/>
        <v>7355.200000000001</v>
      </c>
      <c r="AD161" s="105"/>
      <c r="AE161" s="105">
        <f t="shared" si="11"/>
        <v>0</v>
      </c>
      <c r="AF161" s="105">
        <f t="shared" si="12"/>
        <v>7355.200000000001</v>
      </c>
      <c r="AG161">
        <v>2</v>
      </c>
      <c r="AH161" s="103">
        <f t="shared" si="13"/>
        <v>14710.400000000001</v>
      </c>
      <c r="AI161" s="246">
        <f t="shared" si="14"/>
        <v>-0.010691105272113031</v>
      </c>
    </row>
    <row r="162" spans="1:35" ht="12.75">
      <c r="A162" s="233" t="s">
        <v>312</v>
      </c>
      <c r="B162" s="128" t="s">
        <v>37</v>
      </c>
      <c r="C162" s="14">
        <v>874</v>
      </c>
      <c r="D162" s="14">
        <v>800</v>
      </c>
      <c r="E162" s="14" t="s">
        <v>312</v>
      </c>
      <c r="F162" s="25" t="s">
        <v>312</v>
      </c>
      <c r="G162" s="146">
        <v>17428.95</v>
      </c>
      <c r="H162" s="41" t="s">
        <v>171</v>
      </c>
      <c r="I162" s="71" t="s">
        <v>212</v>
      </c>
      <c r="J162" s="15" t="s">
        <v>197</v>
      </c>
      <c r="K162" s="15" t="s">
        <v>175</v>
      </c>
      <c r="L162" s="15">
        <v>50</v>
      </c>
      <c r="M162" s="15">
        <v>4</v>
      </c>
      <c r="N162" s="15" t="s">
        <v>170</v>
      </c>
      <c r="O162" s="15" t="s">
        <v>178</v>
      </c>
      <c r="P162" s="15" t="s">
        <v>312</v>
      </c>
      <c r="Q162" s="15" t="s">
        <v>312</v>
      </c>
      <c r="R162" s="15" t="s">
        <v>312</v>
      </c>
      <c r="S162" s="15" t="s">
        <v>312</v>
      </c>
      <c r="T162" s="15" t="s">
        <v>312</v>
      </c>
      <c r="U162" s="15" t="s">
        <v>312</v>
      </c>
      <c r="V162" s="16">
        <v>110</v>
      </c>
      <c r="W162" s="16" t="s">
        <v>194</v>
      </c>
      <c r="X162" s="191" t="s">
        <v>312</v>
      </c>
      <c r="Y162" s="47" t="s">
        <v>180</v>
      </c>
      <c r="AB162" s="103">
        <v>10775</v>
      </c>
      <c r="AC162" s="103">
        <f t="shared" si="10"/>
        <v>8620</v>
      </c>
      <c r="AD162" s="105"/>
      <c r="AE162" s="105">
        <f t="shared" si="11"/>
        <v>0</v>
      </c>
      <c r="AF162" s="105">
        <f t="shared" si="12"/>
        <v>8620</v>
      </c>
      <c r="AG162">
        <v>2</v>
      </c>
      <c r="AH162" s="103">
        <f t="shared" si="13"/>
        <v>17240</v>
      </c>
      <c r="AI162" s="246">
        <f t="shared" si="14"/>
        <v>-0.010841157958454223</v>
      </c>
    </row>
    <row r="163" spans="1:35" ht="12.75">
      <c r="A163" s="233" t="s">
        <v>312</v>
      </c>
      <c r="B163" s="29" t="s">
        <v>38</v>
      </c>
      <c r="C163" s="2">
        <v>1016</v>
      </c>
      <c r="D163" s="2">
        <v>930</v>
      </c>
      <c r="E163" s="2" t="s">
        <v>312</v>
      </c>
      <c r="F163" s="26" t="s">
        <v>312</v>
      </c>
      <c r="G163" s="148">
        <v>18559.46</v>
      </c>
      <c r="H163" s="43" t="s">
        <v>171</v>
      </c>
      <c r="I163" s="72" t="s">
        <v>212</v>
      </c>
      <c r="J163" s="11" t="s">
        <v>197</v>
      </c>
      <c r="K163" s="11" t="s">
        <v>175</v>
      </c>
      <c r="L163" s="11">
        <v>50</v>
      </c>
      <c r="M163" s="11">
        <v>4</v>
      </c>
      <c r="N163" s="11" t="s">
        <v>170</v>
      </c>
      <c r="O163" s="11" t="s">
        <v>178</v>
      </c>
      <c r="P163" s="11" t="s">
        <v>312</v>
      </c>
      <c r="Q163" s="11" t="s">
        <v>312</v>
      </c>
      <c r="R163" s="11" t="s">
        <v>312</v>
      </c>
      <c r="S163" s="11" t="s">
        <v>312</v>
      </c>
      <c r="T163" s="11" t="s">
        <v>312</v>
      </c>
      <c r="U163" s="11" t="s">
        <v>312</v>
      </c>
      <c r="V163" s="12">
        <v>110</v>
      </c>
      <c r="W163" s="12" t="s">
        <v>194</v>
      </c>
      <c r="X163" s="190" t="s">
        <v>312</v>
      </c>
      <c r="Y163" s="48" t="s">
        <v>180</v>
      </c>
      <c r="AB163" s="103">
        <v>11474</v>
      </c>
      <c r="AC163" s="103">
        <f t="shared" si="10"/>
        <v>9179.2</v>
      </c>
      <c r="AD163" s="105"/>
      <c r="AE163" s="105">
        <f t="shared" si="11"/>
        <v>0</v>
      </c>
      <c r="AF163" s="105">
        <f t="shared" si="12"/>
        <v>9179.2</v>
      </c>
      <c r="AG163">
        <v>2</v>
      </c>
      <c r="AH163" s="103">
        <f t="shared" si="13"/>
        <v>18358.4</v>
      </c>
      <c r="AI163" s="246">
        <f t="shared" si="14"/>
        <v>-0.010833289330616174</v>
      </c>
    </row>
    <row r="164" spans="1:35" ht="12.75">
      <c r="A164" s="233" t="s">
        <v>312</v>
      </c>
      <c r="B164" s="29" t="s">
        <v>39</v>
      </c>
      <c r="C164" s="2">
        <v>1144</v>
      </c>
      <c r="D164" s="2">
        <v>1040</v>
      </c>
      <c r="E164" s="2" t="s">
        <v>312</v>
      </c>
      <c r="F164" s="26" t="s">
        <v>312</v>
      </c>
      <c r="G164" s="148">
        <v>19453.46</v>
      </c>
      <c r="H164" s="43" t="s">
        <v>171</v>
      </c>
      <c r="I164" s="72" t="s">
        <v>212</v>
      </c>
      <c r="J164" s="11" t="s">
        <v>197</v>
      </c>
      <c r="K164" s="11" t="s">
        <v>175</v>
      </c>
      <c r="L164" s="11">
        <v>50</v>
      </c>
      <c r="M164" s="11">
        <v>4</v>
      </c>
      <c r="N164" s="11" t="s">
        <v>170</v>
      </c>
      <c r="O164" s="11" t="s">
        <v>178</v>
      </c>
      <c r="P164" s="11" t="s">
        <v>312</v>
      </c>
      <c r="Q164" s="11" t="s">
        <v>312</v>
      </c>
      <c r="R164" s="11" t="s">
        <v>312</v>
      </c>
      <c r="S164" s="11" t="s">
        <v>312</v>
      </c>
      <c r="T164" s="11" t="s">
        <v>312</v>
      </c>
      <c r="U164" s="11" t="s">
        <v>312</v>
      </c>
      <c r="V164" s="12">
        <v>110</v>
      </c>
      <c r="W164" s="12" t="s">
        <v>194</v>
      </c>
      <c r="X164" s="190" t="s">
        <v>312</v>
      </c>
      <c r="Y164" s="48" t="s">
        <v>180</v>
      </c>
      <c r="AB164" s="103">
        <v>12027</v>
      </c>
      <c r="AC164" s="103">
        <f t="shared" si="10"/>
        <v>9621.6</v>
      </c>
      <c r="AD164" s="105"/>
      <c r="AE164" s="105">
        <f t="shared" si="11"/>
        <v>0</v>
      </c>
      <c r="AF164" s="105">
        <f t="shared" si="12"/>
        <v>9621.6</v>
      </c>
      <c r="AG164">
        <v>2</v>
      </c>
      <c r="AH164" s="103">
        <f t="shared" si="13"/>
        <v>19243.2</v>
      </c>
      <c r="AI164" s="246">
        <f t="shared" si="14"/>
        <v>-0.010808360055229168</v>
      </c>
    </row>
    <row r="165" spans="1:35" ht="12.75">
      <c r="A165" s="233" t="s">
        <v>312</v>
      </c>
      <c r="B165" s="29" t="s">
        <v>40</v>
      </c>
      <c r="C165" s="2">
        <v>1265</v>
      </c>
      <c r="D165" s="2">
        <v>1150</v>
      </c>
      <c r="E165" s="2" t="s">
        <v>312</v>
      </c>
      <c r="F165" s="26" t="s">
        <v>312</v>
      </c>
      <c r="G165" s="148">
        <v>20152.9</v>
      </c>
      <c r="H165" s="43" t="s">
        <v>171</v>
      </c>
      <c r="I165" s="72" t="s">
        <v>212</v>
      </c>
      <c r="J165" s="11" t="s">
        <v>197</v>
      </c>
      <c r="K165" s="11" t="s">
        <v>175</v>
      </c>
      <c r="L165" s="11">
        <v>50</v>
      </c>
      <c r="M165" s="11">
        <v>4</v>
      </c>
      <c r="N165" s="11" t="s">
        <v>170</v>
      </c>
      <c r="O165" s="11" t="s">
        <v>178</v>
      </c>
      <c r="P165" s="11" t="s">
        <v>312</v>
      </c>
      <c r="Q165" s="11" t="s">
        <v>312</v>
      </c>
      <c r="R165" s="11" t="s">
        <v>312</v>
      </c>
      <c r="S165" s="11" t="s">
        <v>312</v>
      </c>
      <c r="T165" s="11" t="s">
        <v>312</v>
      </c>
      <c r="U165" s="11" t="s">
        <v>312</v>
      </c>
      <c r="V165" s="12">
        <v>110</v>
      </c>
      <c r="W165" s="12" t="s">
        <v>194</v>
      </c>
      <c r="X165" s="190" t="s">
        <v>312</v>
      </c>
      <c r="Y165" s="48" t="s">
        <v>180</v>
      </c>
      <c r="AB165" s="103">
        <v>12460</v>
      </c>
      <c r="AC165" s="103">
        <f t="shared" si="10"/>
        <v>9968</v>
      </c>
      <c r="AD165" s="105"/>
      <c r="AE165" s="105">
        <f t="shared" si="11"/>
        <v>0</v>
      </c>
      <c r="AF165" s="105">
        <f t="shared" si="12"/>
        <v>9968</v>
      </c>
      <c r="AG165">
        <v>2</v>
      </c>
      <c r="AH165" s="103">
        <f t="shared" si="13"/>
        <v>19936</v>
      </c>
      <c r="AI165" s="246">
        <f t="shared" si="14"/>
        <v>-0.010762719013144581</v>
      </c>
    </row>
    <row r="166" spans="1:35" ht="12.75">
      <c r="A166" s="233" t="s">
        <v>312</v>
      </c>
      <c r="B166" s="29" t="s">
        <v>41</v>
      </c>
      <c r="C166" s="2">
        <v>1420</v>
      </c>
      <c r="D166" s="2">
        <v>1300</v>
      </c>
      <c r="E166" s="2" t="s">
        <v>312</v>
      </c>
      <c r="F166" s="26" t="s">
        <v>312</v>
      </c>
      <c r="G166" s="148">
        <v>21862.08</v>
      </c>
      <c r="H166" s="43" t="s">
        <v>171</v>
      </c>
      <c r="I166" s="72" t="s">
        <v>212</v>
      </c>
      <c r="J166" s="11" t="s">
        <v>197</v>
      </c>
      <c r="K166" s="11" t="s">
        <v>175</v>
      </c>
      <c r="L166" s="11">
        <v>50</v>
      </c>
      <c r="M166" s="11">
        <v>4</v>
      </c>
      <c r="N166" s="11" t="s">
        <v>170</v>
      </c>
      <c r="O166" s="11" t="s">
        <v>178</v>
      </c>
      <c r="P166" s="11" t="s">
        <v>312</v>
      </c>
      <c r="Q166" s="11" t="s">
        <v>312</v>
      </c>
      <c r="R166" s="11" t="s">
        <v>312</v>
      </c>
      <c r="S166" s="11" t="s">
        <v>312</v>
      </c>
      <c r="T166" s="11" t="s">
        <v>312</v>
      </c>
      <c r="U166" s="11" t="s">
        <v>312</v>
      </c>
      <c r="V166" s="12">
        <v>110</v>
      </c>
      <c r="W166" s="12" t="s">
        <v>194</v>
      </c>
      <c r="X166" s="190" t="s">
        <v>312</v>
      </c>
      <c r="Y166" s="48" t="s">
        <v>180</v>
      </c>
      <c r="AB166" s="103">
        <v>13516</v>
      </c>
      <c r="AC166" s="103">
        <f t="shared" si="10"/>
        <v>10812.800000000001</v>
      </c>
      <c r="AD166" s="105"/>
      <c r="AE166" s="105">
        <f t="shared" si="11"/>
        <v>0</v>
      </c>
      <c r="AF166" s="105">
        <f t="shared" si="12"/>
        <v>10812.800000000001</v>
      </c>
      <c r="AG166">
        <v>2</v>
      </c>
      <c r="AH166" s="103">
        <f t="shared" si="13"/>
        <v>21625.600000000002</v>
      </c>
      <c r="AI166" s="246">
        <f t="shared" si="14"/>
        <v>-0.010816903057714523</v>
      </c>
    </row>
    <row r="167" spans="1:35" ht="13.5" thickBot="1">
      <c r="A167" s="233" t="s">
        <v>312</v>
      </c>
      <c r="B167" s="129" t="s">
        <v>42</v>
      </c>
      <c r="C167" s="17">
        <v>1520</v>
      </c>
      <c r="D167" s="17">
        <v>1400</v>
      </c>
      <c r="E167" s="17" t="s">
        <v>312</v>
      </c>
      <c r="F167" s="27" t="s">
        <v>312</v>
      </c>
      <c r="G167" s="184">
        <v>24550.82</v>
      </c>
      <c r="H167" s="45" t="s">
        <v>171</v>
      </c>
      <c r="I167" s="101" t="s">
        <v>212</v>
      </c>
      <c r="J167" s="18" t="s">
        <v>197</v>
      </c>
      <c r="K167" s="18" t="s">
        <v>175</v>
      </c>
      <c r="L167" s="18">
        <v>50</v>
      </c>
      <c r="M167" s="18">
        <v>4</v>
      </c>
      <c r="N167" s="18" t="s">
        <v>170</v>
      </c>
      <c r="O167" s="18" t="s">
        <v>178</v>
      </c>
      <c r="P167" s="18" t="s">
        <v>312</v>
      </c>
      <c r="Q167" s="18" t="s">
        <v>312</v>
      </c>
      <c r="R167" s="18" t="s">
        <v>312</v>
      </c>
      <c r="S167" s="18" t="s">
        <v>312</v>
      </c>
      <c r="T167" s="18" t="s">
        <v>312</v>
      </c>
      <c r="U167" s="18" t="s">
        <v>312</v>
      </c>
      <c r="V167" s="19">
        <v>110</v>
      </c>
      <c r="W167" s="19" t="s">
        <v>194</v>
      </c>
      <c r="X167" s="188" t="s">
        <v>312</v>
      </c>
      <c r="Y167" s="49" t="s">
        <v>180</v>
      </c>
      <c r="AB167" s="103">
        <v>15046</v>
      </c>
      <c r="AC167" s="103">
        <f t="shared" si="10"/>
        <v>12036.800000000001</v>
      </c>
      <c r="AD167" s="105"/>
      <c r="AE167" s="105">
        <f t="shared" si="11"/>
        <v>0</v>
      </c>
      <c r="AF167" s="105">
        <f t="shared" si="12"/>
        <v>12036.800000000001</v>
      </c>
      <c r="AG167">
        <v>2</v>
      </c>
      <c r="AH167" s="103">
        <f t="shared" si="13"/>
        <v>24073.600000000002</v>
      </c>
      <c r="AI167" s="246">
        <f t="shared" si="14"/>
        <v>-0.019438047283145635</v>
      </c>
    </row>
    <row r="168" spans="1:35" ht="12.75">
      <c r="A168" s="233" t="s">
        <v>312</v>
      </c>
      <c r="B168" s="128" t="s">
        <v>43</v>
      </c>
      <c r="C168" s="14">
        <v>1620</v>
      </c>
      <c r="D168" s="14">
        <v>1500</v>
      </c>
      <c r="E168" s="14" t="s">
        <v>312</v>
      </c>
      <c r="F168" s="25" t="s">
        <v>312</v>
      </c>
      <c r="G168" s="146">
        <v>31078.91</v>
      </c>
      <c r="H168" s="41" t="s">
        <v>171</v>
      </c>
      <c r="I168" s="71" t="s">
        <v>212</v>
      </c>
      <c r="J168" s="15" t="s">
        <v>197</v>
      </c>
      <c r="K168" s="15" t="s">
        <v>175</v>
      </c>
      <c r="L168" s="15">
        <v>50</v>
      </c>
      <c r="M168" s="15">
        <v>4</v>
      </c>
      <c r="N168" s="15" t="s">
        <v>170</v>
      </c>
      <c r="O168" s="15" t="s">
        <v>178</v>
      </c>
      <c r="P168" s="15" t="s">
        <v>312</v>
      </c>
      <c r="Q168" s="15" t="s">
        <v>312</v>
      </c>
      <c r="R168" s="15" t="s">
        <v>312</v>
      </c>
      <c r="S168" s="15" t="s">
        <v>312</v>
      </c>
      <c r="T168" s="15" t="s">
        <v>312</v>
      </c>
      <c r="U168" s="15" t="s">
        <v>312</v>
      </c>
      <c r="V168" s="16">
        <v>140</v>
      </c>
      <c r="W168" s="16" t="s">
        <v>194</v>
      </c>
      <c r="X168" s="191" t="s">
        <v>312</v>
      </c>
      <c r="Y168" s="47" t="s">
        <v>180</v>
      </c>
      <c r="AB168" s="103">
        <v>18137</v>
      </c>
      <c r="AC168" s="103">
        <f t="shared" si="10"/>
        <v>14509.6</v>
      </c>
      <c r="AD168" s="105"/>
      <c r="AE168" s="105">
        <f t="shared" si="11"/>
        <v>0</v>
      </c>
      <c r="AF168" s="105">
        <f t="shared" si="12"/>
        <v>14509.6</v>
      </c>
      <c r="AG168">
        <v>2</v>
      </c>
      <c r="AH168" s="103">
        <f t="shared" si="13"/>
        <v>29019.2</v>
      </c>
      <c r="AI168" s="246">
        <f t="shared" si="14"/>
        <v>-0.06627355978700666</v>
      </c>
    </row>
    <row r="169" spans="1:35" ht="12.75">
      <c r="A169" s="233" t="s">
        <v>312</v>
      </c>
      <c r="B169" s="29" t="s">
        <v>44</v>
      </c>
      <c r="C169" s="2">
        <v>1780</v>
      </c>
      <c r="D169" s="2">
        <v>1650</v>
      </c>
      <c r="E169" s="2" t="s">
        <v>312</v>
      </c>
      <c r="F169" s="26" t="s">
        <v>312</v>
      </c>
      <c r="G169" s="148">
        <v>34561.01</v>
      </c>
      <c r="H169" s="43" t="s">
        <v>171</v>
      </c>
      <c r="I169" s="72" t="s">
        <v>212</v>
      </c>
      <c r="J169" s="11" t="s">
        <v>197</v>
      </c>
      <c r="K169" s="11" t="s">
        <v>175</v>
      </c>
      <c r="L169" s="11">
        <v>50</v>
      </c>
      <c r="M169" s="11">
        <v>4</v>
      </c>
      <c r="N169" s="11" t="s">
        <v>170</v>
      </c>
      <c r="O169" s="11" t="s">
        <v>178</v>
      </c>
      <c r="P169" s="11" t="s">
        <v>312</v>
      </c>
      <c r="Q169" s="11" t="s">
        <v>312</v>
      </c>
      <c r="R169" s="11" t="s">
        <v>312</v>
      </c>
      <c r="S169" s="11" t="s">
        <v>312</v>
      </c>
      <c r="T169" s="11" t="s">
        <v>312</v>
      </c>
      <c r="U169" s="11" t="s">
        <v>312</v>
      </c>
      <c r="V169" s="12">
        <v>140</v>
      </c>
      <c r="W169" s="12" t="s">
        <v>194</v>
      </c>
      <c r="X169" s="190" t="s">
        <v>312</v>
      </c>
      <c r="Y169" s="48" t="s">
        <v>180</v>
      </c>
      <c r="AB169" s="103">
        <v>20058</v>
      </c>
      <c r="AC169" s="103">
        <f t="shared" si="10"/>
        <v>16046.400000000001</v>
      </c>
      <c r="AD169" s="105"/>
      <c r="AE169" s="105">
        <f t="shared" si="11"/>
        <v>0</v>
      </c>
      <c r="AF169" s="105">
        <f t="shared" si="12"/>
        <v>16046.400000000001</v>
      </c>
      <c r="AG169">
        <v>2</v>
      </c>
      <c r="AH169" s="103">
        <f t="shared" si="13"/>
        <v>32092.800000000003</v>
      </c>
      <c r="AI169" s="246">
        <f t="shared" si="14"/>
        <v>-0.07141602632561951</v>
      </c>
    </row>
    <row r="170" spans="1:35" ht="12.75">
      <c r="A170" s="233" t="s">
        <v>312</v>
      </c>
      <c r="B170" s="29" t="s">
        <v>45</v>
      </c>
      <c r="C170" s="2">
        <v>1944</v>
      </c>
      <c r="D170" s="2">
        <v>1800</v>
      </c>
      <c r="E170" s="2" t="s">
        <v>312</v>
      </c>
      <c r="F170" s="26" t="s">
        <v>312</v>
      </c>
      <c r="G170" s="148">
        <v>35252.07</v>
      </c>
      <c r="H170" s="43" t="s">
        <v>171</v>
      </c>
      <c r="I170" s="72" t="s">
        <v>212</v>
      </c>
      <c r="J170" s="11" t="s">
        <v>197</v>
      </c>
      <c r="K170" s="11" t="s">
        <v>175</v>
      </c>
      <c r="L170" s="11">
        <v>50</v>
      </c>
      <c r="M170" s="11">
        <v>4</v>
      </c>
      <c r="N170" s="11" t="s">
        <v>170</v>
      </c>
      <c r="O170" s="11" t="s">
        <v>178</v>
      </c>
      <c r="P170" s="11" t="s">
        <v>312</v>
      </c>
      <c r="Q170" s="11" t="s">
        <v>312</v>
      </c>
      <c r="R170" s="11" t="s">
        <v>312</v>
      </c>
      <c r="S170" s="11" t="s">
        <v>312</v>
      </c>
      <c r="T170" s="11" t="s">
        <v>312</v>
      </c>
      <c r="U170" s="11" t="s">
        <v>312</v>
      </c>
      <c r="V170" s="12">
        <v>140</v>
      </c>
      <c r="W170" s="12" t="s">
        <v>194</v>
      </c>
      <c r="X170" s="190" t="s">
        <v>312</v>
      </c>
      <c r="Y170" s="48" t="s">
        <v>180</v>
      </c>
      <c r="AB170" s="103">
        <v>20357</v>
      </c>
      <c r="AC170" s="103">
        <f t="shared" si="10"/>
        <v>16285.6</v>
      </c>
      <c r="AD170" s="105"/>
      <c r="AE170" s="105">
        <f t="shared" si="11"/>
        <v>0</v>
      </c>
      <c r="AF170" s="105">
        <f t="shared" si="12"/>
        <v>16285.6</v>
      </c>
      <c r="AG170">
        <v>2</v>
      </c>
      <c r="AH170" s="103">
        <f t="shared" si="13"/>
        <v>32571.2</v>
      </c>
      <c r="AI170" s="246">
        <f t="shared" si="14"/>
        <v>-0.07604858381365971</v>
      </c>
    </row>
    <row r="171" spans="1:35" ht="12.75">
      <c r="A171" s="233" t="s">
        <v>312</v>
      </c>
      <c r="B171" s="29" t="s">
        <v>47</v>
      </c>
      <c r="C171" s="2">
        <v>2268</v>
      </c>
      <c r="D171" s="2">
        <v>2100</v>
      </c>
      <c r="E171" s="2" t="s">
        <v>312</v>
      </c>
      <c r="F171" s="26" t="s">
        <v>312</v>
      </c>
      <c r="G171" s="148">
        <v>38251.1</v>
      </c>
      <c r="H171" s="43" t="s">
        <v>171</v>
      </c>
      <c r="I171" s="72" t="s">
        <v>212</v>
      </c>
      <c r="J171" s="11" t="s">
        <v>197</v>
      </c>
      <c r="K171" s="11" t="s">
        <v>175</v>
      </c>
      <c r="L171" s="11">
        <v>50</v>
      </c>
      <c r="M171" s="11">
        <v>4</v>
      </c>
      <c r="N171" s="11" t="s">
        <v>170</v>
      </c>
      <c r="O171" s="11" t="s">
        <v>178</v>
      </c>
      <c r="P171" s="11" t="s">
        <v>312</v>
      </c>
      <c r="Q171" s="11" t="s">
        <v>312</v>
      </c>
      <c r="R171" s="11" t="s">
        <v>312</v>
      </c>
      <c r="S171" s="11" t="s">
        <v>312</v>
      </c>
      <c r="T171" s="11" t="s">
        <v>312</v>
      </c>
      <c r="U171" s="11" t="s">
        <v>312</v>
      </c>
      <c r="V171" s="12">
        <v>140</v>
      </c>
      <c r="W171" s="12" t="s">
        <v>194</v>
      </c>
      <c r="X171" s="190" t="s">
        <v>312</v>
      </c>
      <c r="Y171" s="48" t="s">
        <v>180</v>
      </c>
      <c r="AB171" s="103">
        <v>22550</v>
      </c>
      <c r="AC171" s="103">
        <f t="shared" si="10"/>
        <v>18040</v>
      </c>
      <c r="AD171" s="105"/>
      <c r="AE171" s="105">
        <f t="shared" si="11"/>
        <v>0</v>
      </c>
      <c r="AF171" s="105">
        <f t="shared" si="12"/>
        <v>18040</v>
      </c>
      <c r="AG171">
        <v>2</v>
      </c>
      <c r="AH171" s="103">
        <f t="shared" si="13"/>
        <v>36080</v>
      </c>
      <c r="AI171" s="246">
        <f t="shared" si="14"/>
        <v>-0.05675915202438619</v>
      </c>
    </row>
    <row r="172" spans="1:35" ht="12.75">
      <c r="A172" s="233" t="s">
        <v>312</v>
      </c>
      <c r="B172" s="29" t="s">
        <v>48</v>
      </c>
      <c r="C172" s="2">
        <v>2480</v>
      </c>
      <c r="D172" s="2">
        <v>2300</v>
      </c>
      <c r="E172" s="2" t="s">
        <v>312</v>
      </c>
      <c r="F172" s="26" t="s">
        <v>312</v>
      </c>
      <c r="G172" s="148">
        <v>41533.6</v>
      </c>
      <c r="H172" s="43" t="s">
        <v>171</v>
      </c>
      <c r="I172" s="72" t="s">
        <v>212</v>
      </c>
      <c r="J172" s="11" t="s">
        <v>197</v>
      </c>
      <c r="K172" s="11" t="s">
        <v>175</v>
      </c>
      <c r="L172" s="11">
        <v>50</v>
      </c>
      <c r="M172" s="11">
        <v>4</v>
      </c>
      <c r="N172" s="11" t="s">
        <v>170</v>
      </c>
      <c r="O172" s="11" t="s">
        <v>178</v>
      </c>
      <c r="P172" s="11" t="s">
        <v>312</v>
      </c>
      <c r="Q172" s="11" t="s">
        <v>312</v>
      </c>
      <c r="R172" s="11" t="s">
        <v>312</v>
      </c>
      <c r="S172" s="11" t="s">
        <v>312</v>
      </c>
      <c r="T172" s="11" t="s">
        <v>312</v>
      </c>
      <c r="U172" s="11" t="s">
        <v>312</v>
      </c>
      <c r="V172" s="12">
        <v>140</v>
      </c>
      <c r="W172" s="12" t="s">
        <v>194</v>
      </c>
      <c r="X172" s="190" t="s">
        <v>312</v>
      </c>
      <c r="Y172" s="48" t="s">
        <v>180</v>
      </c>
      <c r="AB172" s="103">
        <v>24579</v>
      </c>
      <c r="AC172" s="103">
        <f t="shared" si="10"/>
        <v>19663.2</v>
      </c>
      <c r="AD172" s="105"/>
      <c r="AE172" s="105">
        <f t="shared" si="11"/>
        <v>0</v>
      </c>
      <c r="AF172" s="105">
        <f t="shared" si="12"/>
        <v>19663.2</v>
      </c>
      <c r="AG172">
        <v>2</v>
      </c>
      <c r="AH172" s="103">
        <f t="shared" si="13"/>
        <v>39326.4</v>
      </c>
      <c r="AI172" s="246">
        <f t="shared" si="14"/>
        <v>-0.05314251593890241</v>
      </c>
    </row>
    <row r="173" spans="1:35" ht="12.75">
      <c r="A173" s="233" t="s">
        <v>312</v>
      </c>
      <c r="B173" s="29" t="s">
        <v>46</v>
      </c>
      <c r="C173" s="2">
        <v>2700</v>
      </c>
      <c r="D173" s="2">
        <v>2500</v>
      </c>
      <c r="E173" s="2" t="s">
        <v>312</v>
      </c>
      <c r="F173" s="26" t="s">
        <v>312</v>
      </c>
      <c r="G173" s="148">
        <v>42769.78</v>
      </c>
      <c r="H173" s="43" t="s">
        <v>171</v>
      </c>
      <c r="I173" s="72" t="s">
        <v>212</v>
      </c>
      <c r="J173" s="11" t="s">
        <v>197</v>
      </c>
      <c r="K173" s="11" t="s">
        <v>175</v>
      </c>
      <c r="L173" s="11">
        <v>50</v>
      </c>
      <c r="M173" s="11">
        <v>4</v>
      </c>
      <c r="N173" s="11" t="s">
        <v>170</v>
      </c>
      <c r="O173" s="11" t="s">
        <v>178</v>
      </c>
      <c r="P173" s="11" t="s">
        <v>312</v>
      </c>
      <c r="Q173" s="11" t="s">
        <v>312</v>
      </c>
      <c r="R173" s="11" t="s">
        <v>312</v>
      </c>
      <c r="S173" s="11" t="s">
        <v>312</v>
      </c>
      <c r="T173" s="11" t="s">
        <v>312</v>
      </c>
      <c r="U173" s="11" t="s">
        <v>312</v>
      </c>
      <c r="V173" s="12">
        <v>140</v>
      </c>
      <c r="W173" s="12" t="s">
        <v>194</v>
      </c>
      <c r="X173" s="190" t="s">
        <v>312</v>
      </c>
      <c r="Y173" s="48" t="s">
        <v>180</v>
      </c>
      <c r="AB173" s="103">
        <v>25141</v>
      </c>
      <c r="AC173" s="103">
        <f t="shared" si="10"/>
        <v>20112.800000000003</v>
      </c>
      <c r="AD173" s="105"/>
      <c r="AE173" s="105">
        <f t="shared" si="11"/>
        <v>0</v>
      </c>
      <c r="AF173" s="105">
        <f t="shared" si="12"/>
        <v>20112.800000000003</v>
      </c>
      <c r="AG173">
        <v>2</v>
      </c>
      <c r="AH173" s="103">
        <f t="shared" si="13"/>
        <v>40225.600000000006</v>
      </c>
      <c r="AI173" s="246">
        <f t="shared" si="14"/>
        <v>-0.05948545912557869</v>
      </c>
    </row>
    <row r="174" spans="1:35" ht="13.5" thickBot="1">
      <c r="A174" s="233" t="s">
        <v>312</v>
      </c>
      <c r="B174" s="129" t="s">
        <v>49</v>
      </c>
      <c r="C174" s="17">
        <v>3000</v>
      </c>
      <c r="D174" s="17">
        <v>2750</v>
      </c>
      <c r="E174" s="17" t="s">
        <v>312</v>
      </c>
      <c r="F174" s="27" t="s">
        <v>312</v>
      </c>
      <c r="G174" s="184">
        <v>49460.58</v>
      </c>
      <c r="H174" s="45" t="s">
        <v>171</v>
      </c>
      <c r="I174" s="101" t="s">
        <v>212</v>
      </c>
      <c r="J174" s="18" t="s">
        <v>197</v>
      </c>
      <c r="K174" s="18" t="s">
        <v>175</v>
      </c>
      <c r="L174" s="18">
        <v>50</v>
      </c>
      <c r="M174" s="18">
        <v>4</v>
      </c>
      <c r="N174" s="18" t="s">
        <v>170</v>
      </c>
      <c r="O174" s="18" t="s">
        <v>178</v>
      </c>
      <c r="P174" s="18" t="s">
        <v>312</v>
      </c>
      <c r="Q174" s="18" t="s">
        <v>312</v>
      </c>
      <c r="R174" s="18" t="s">
        <v>312</v>
      </c>
      <c r="S174" s="18" t="s">
        <v>312</v>
      </c>
      <c r="T174" s="18" t="s">
        <v>312</v>
      </c>
      <c r="U174" s="18" t="s">
        <v>312</v>
      </c>
      <c r="V174" s="19">
        <v>140</v>
      </c>
      <c r="W174" s="19" t="s">
        <v>194</v>
      </c>
      <c r="X174" s="188" t="s">
        <v>312</v>
      </c>
      <c r="Y174" s="49" t="s">
        <v>180</v>
      </c>
      <c r="AB174" s="103">
        <v>30350</v>
      </c>
      <c r="AC174" s="103">
        <f t="shared" si="10"/>
        <v>24280</v>
      </c>
      <c r="AD174" s="105"/>
      <c r="AE174" s="105">
        <f t="shared" si="11"/>
        <v>0</v>
      </c>
      <c r="AF174" s="105">
        <f t="shared" si="12"/>
        <v>24280</v>
      </c>
      <c r="AG174">
        <v>2</v>
      </c>
      <c r="AH174" s="103">
        <f t="shared" si="13"/>
        <v>48560</v>
      </c>
      <c r="AI174" s="246">
        <f t="shared" si="14"/>
        <v>-0.018208035570953712</v>
      </c>
    </row>
    <row r="175" spans="1:35" ht="12.75">
      <c r="A175" s="158" t="s">
        <v>312</v>
      </c>
      <c r="B175" s="128" t="s">
        <v>50</v>
      </c>
      <c r="C175" s="14">
        <v>3564</v>
      </c>
      <c r="D175" s="14">
        <v>3240</v>
      </c>
      <c r="E175" s="14" t="s">
        <v>312</v>
      </c>
      <c r="F175" s="25" t="s">
        <v>312</v>
      </c>
      <c r="G175" s="113" t="s">
        <v>312</v>
      </c>
      <c r="H175" s="41" t="s">
        <v>171</v>
      </c>
      <c r="I175" s="71" t="s">
        <v>212</v>
      </c>
      <c r="J175" s="15" t="s">
        <v>197</v>
      </c>
      <c r="K175" s="15" t="s">
        <v>175</v>
      </c>
      <c r="L175" s="15">
        <v>50</v>
      </c>
      <c r="M175" s="15">
        <v>4</v>
      </c>
      <c r="N175" s="15" t="s">
        <v>170</v>
      </c>
      <c r="O175" s="15" t="s">
        <v>178</v>
      </c>
      <c r="P175" s="15" t="s">
        <v>312</v>
      </c>
      <c r="Q175" s="15" t="s">
        <v>312</v>
      </c>
      <c r="R175" s="15" t="s">
        <v>312</v>
      </c>
      <c r="S175" s="15" t="s">
        <v>312</v>
      </c>
      <c r="T175" s="15" t="s">
        <v>312</v>
      </c>
      <c r="U175" s="15" t="s">
        <v>312</v>
      </c>
      <c r="V175" s="16">
        <v>175</v>
      </c>
      <c r="W175" s="16" t="s">
        <v>194</v>
      </c>
      <c r="X175" s="191" t="s">
        <v>312</v>
      </c>
      <c r="Y175" s="64" t="s">
        <v>312</v>
      </c>
      <c r="AC175" s="103">
        <f t="shared" si="10"/>
        <v>0</v>
      </c>
      <c r="AD175" s="105"/>
      <c r="AE175" s="105">
        <f t="shared" si="11"/>
        <v>0</v>
      </c>
      <c r="AF175" s="105">
        <f t="shared" si="12"/>
        <v>0</v>
      </c>
      <c r="AG175">
        <v>2</v>
      </c>
      <c r="AH175" s="103">
        <f t="shared" si="13"/>
        <v>0</v>
      </c>
      <c r="AI175" s="246" t="e">
        <f t="shared" si="14"/>
        <v>#VALUE!</v>
      </c>
    </row>
    <row r="176" spans="1:35" ht="12.75">
      <c r="A176" s="158" t="s">
        <v>312</v>
      </c>
      <c r="B176" s="29" t="s">
        <v>51</v>
      </c>
      <c r="C176" s="2">
        <v>3850</v>
      </c>
      <c r="D176" s="2">
        <v>3500</v>
      </c>
      <c r="E176" s="2" t="s">
        <v>312</v>
      </c>
      <c r="F176" s="26" t="s">
        <v>312</v>
      </c>
      <c r="G176" s="114" t="s">
        <v>312</v>
      </c>
      <c r="H176" s="43" t="s">
        <v>171</v>
      </c>
      <c r="I176" s="72" t="s">
        <v>212</v>
      </c>
      <c r="J176" s="11" t="s">
        <v>197</v>
      </c>
      <c r="K176" s="11" t="s">
        <v>175</v>
      </c>
      <c r="L176" s="11">
        <v>50</v>
      </c>
      <c r="M176" s="11">
        <v>4</v>
      </c>
      <c r="N176" s="11" t="s">
        <v>170</v>
      </c>
      <c r="O176" s="11" t="s">
        <v>178</v>
      </c>
      <c r="P176" s="11" t="s">
        <v>312</v>
      </c>
      <c r="Q176" s="11" t="s">
        <v>312</v>
      </c>
      <c r="R176" s="11" t="s">
        <v>312</v>
      </c>
      <c r="S176" s="11" t="s">
        <v>312</v>
      </c>
      <c r="T176" s="11" t="s">
        <v>312</v>
      </c>
      <c r="U176" s="11" t="s">
        <v>312</v>
      </c>
      <c r="V176" s="12">
        <v>175</v>
      </c>
      <c r="W176" s="12" t="s">
        <v>194</v>
      </c>
      <c r="X176" s="190" t="s">
        <v>312</v>
      </c>
      <c r="Y176" s="65" t="s">
        <v>312</v>
      </c>
      <c r="AC176" s="103">
        <f t="shared" si="10"/>
        <v>0</v>
      </c>
      <c r="AD176" s="105"/>
      <c r="AE176" s="105">
        <f t="shared" si="11"/>
        <v>0</v>
      </c>
      <c r="AF176" s="105">
        <f t="shared" si="12"/>
        <v>0</v>
      </c>
      <c r="AG176">
        <v>2</v>
      </c>
      <c r="AH176" s="103">
        <f t="shared" si="13"/>
        <v>0</v>
      </c>
      <c r="AI176" s="246" t="e">
        <f t="shared" si="14"/>
        <v>#VALUE!</v>
      </c>
    </row>
    <row r="177" spans="1:35" ht="12.75">
      <c r="A177" s="158" t="s">
        <v>312</v>
      </c>
      <c r="B177" s="29" t="s">
        <v>52</v>
      </c>
      <c r="C177" s="2">
        <v>4092</v>
      </c>
      <c r="D177" s="2">
        <v>3720</v>
      </c>
      <c r="E177" s="2" t="s">
        <v>312</v>
      </c>
      <c r="F177" s="26" t="s">
        <v>312</v>
      </c>
      <c r="G177" s="114" t="s">
        <v>312</v>
      </c>
      <c r="H177" s="43" t="s">
        <v>171</v>
      </c>
      <c r="I177" s="72" t="s">
        <v>212</v>
      </c>
      <c r="J177" s="11" t="s">
        <v>197</v>
      </c>
      <c r="K177" s="11" t="s">
        <v>175</v>
      </c>
      <c r="L177" s="11">
        <v>50</v>
      </c>
      <c r="M177" s="11">
        <v>4</v>
      </c>
      <c r="N177" s="11" t="s">
        <v>170</v>
      </c>
      <c r="O177" s="11" t="s">
        <v>178</v>
      </c>
      <c r="P177" s="11" t="s">
        <v>312</v>
      </c>
      <c r="Q177" s="11" t="s">
        <v>312</v>
      </c>
      <c r="R177" s="11" t="s">
        <v>312</v>
      </c>
      <c r="S177" s="11" t="s">
        <v>312</v>
      </c>
      <c r="T177" s="11" t="s">
        <v>312</v>
      </c>
      <c r="U177" s="11" t="s">
        <v>312</v>
      </c>
      <c r="V177" s="12">
        <v>175</v>
      </c>
      <c r="W177" s="12" t="s">
        <v>194</v>
      </c>
      <c r="X177" s="190" t="s">
        <v>312</v>
      </c>
      <c r="Y177" s="65" t="s">
        <v>312</v>
      </c>
      <c r="AC177" s="103">
        <f t="shared" si="10"/>
        <v>0</v>
      </c>
      <c r="AD177" s="105"/>
      <c r="AE177" s="105">
        <f t="shared" si="11"/>
        <v>0</v>
      </c>
      <c r="AF177" s="105">
        <f t="shared" si="12"/>
        <v>0</v>
      </c>
      <c r="AG177">
        <v>2</v>
      </c>
      <c r="AH177" s="103">
        <f t="shared" si="13"/>
        <v>0</v>
      </c>
      <c r="AI177" s="246" t="e">
        <f t="shared" si="14"/>
        <v>#VALUE!</v>
      </c>
    </row>
    <row r="178" spans="1:35" ht="13.5" thickBot="1">
      <c r="A178" s="158" t="s">
        <v>312</v>
      </c>
      <c r="B178" s="129" t="s">
        <v>53</v>
      </c>
      <c r="C178" s="17">
        <v>5137</v>
      </c>
      <c r="D178" s="17">
        <v>4670</v>
      </c>
      <c r="E178" s="17" t="s">
        <v>312</v>
      </c>
      <c r="F178" s="27" t="s">
        <v>312</v>
      </c>
      <c r="G178" s="115" t="s">
        <v>312</v>
      </c>
      <c r="H178" s="45" t="s">
        <v>171</v>
      </c>
      <c r="I178" s="101" t="s">
        <v>212</v>
      </c>
      <c r="J178" s="18" t="s">
        <v>197</v>
      </c>
      <c r="K178" s="18" t="s">
        <v>175</v>
      </c>
      <c r="L178" s="18">
        <v>50</v>
      </c>
      <c r="M178" s="18">
        <v>4</v>
      </c>
      <c r="N178" s="18" t="s">
        <v>170</v>
      </c>
      <c r="O178" s="18" t="s">
        <v>178</v>
      </c>
      <c r="P178" s="18" t="s">
        <v>312</v>
      </c>
      <c r="Q178" s="18" t="s">
        <v>312</v>
      </c>
      <c r="R178" s="18" t="s">
        <v>312</v>
      </c>
      <c r="S178" s="18" t="s">
        <v>312</v>
      </c>
      <c r="T178" s="18" t="s">
        <v>312</v>
      </c>
      <c r="U178" s="18" t="s">
        <v>312</v>
      </c>
      <c r="V178" s="19">
        <v>175</v>
      </c>
      <c r="W178" s="19" t="s">
        <v>194</v>
      </c>
      <c r="X178" s="188" t="s">
        <v>312</v>
      </c>
      <c r="Y178" s="66" t="s">
        <v>312</v>
      </c>
      <c r="AC178" s="103">
        <f t="shared" si="10"/>
        <v>0</v>
      </c>
      <c r="AD178" s="105"/>
      <c r="AE178" s="105">
        <f t="shared" si="11"/>
        <v>0</v>
      </c>
      <c r="AF178" s="105">
        <f t="shared" si="12"/>
        <v>0</v>
      </c>
      <c r="AG178">
        <v>2</v>
      </c>
      <c r="AH178" s="103">
        <f t="shared" si="13"/>
        <v>0</v>
      </c>
      <c r="AI178" s="246" t="e">
        <f t="shared" si="14"/>
        <v>#VALUE!</v>
      </c>
    </row>
    <row r="179" spans="1:35" ht="12.75">
      <c r="A179" s="158" t="s">
        <v>312</v>
      </c>
      <c r="B179" s="128" t="s">
        <v>54</v>
      </c>
      <c r="C179" s="14">
        <v>18.7</v>
      </c>
      <c r="D179" s="14">
        <v>17</v>
      </c>
      <c r="E179" s="14">
        <v>12.5</v>
      </c>
      <c r="F179" s="25">
        <v>11.3</v>
      </c>
      <c r="G179" s="146">
        <v>1455.4891233792</v>
      </c>
      <c r="H179" s="41" t="s">
        <v>195</v>
      </c>
      <c r="I179" s="71" t="s">
        <v>348</v>
      </c>
      <c r="J179" s="15" t="s">
        <v>197</v>
      </c>
      <c r="K179" s="15" t="s">
        <v>169</v>
      </c>
      <c r="L179" s="15">
        <v>50</v>
      </c>
      <c r="M179" s="15" t="s">
        <v>176</v>
      </c>
      <c r="N179" s="15" t="s">
        <v>170</v>
      </c>
      <c r="O179" s="15" t="s">
        <v>178</v>
      </c>
      <c r="P179" s="15" t="s">
        <v>312</v>
      </c>
      <c r="Q179" s="15" t="s">
        <v>312</v>
      </c>
      <c r="R179" s="15" t="s">
        <v>312</v>
      </c>
      <c r="S179" s="15" t="s">
        <v>312</v>
      </c>
      <c r="T179" s="15" t="s">
        <v>312</v>
      </c>
      <c r="U179" s="15" t="s">
        <v>312</v>
      </c>
      <c r="V179" s="16">
        <v>42</v>
      </c>
      <c r="W179" s="16" t="s">
        <v>194</v>
      </c>
      <c r="X179" s="191" t="s">
        <v>312</v>
      </c>
      <c r="Y179" s="64" t="s">
        <v>312</v>
      </c>
      <c r="AC179" s="103">
        <f t="shared" si="10"/>
        <v>0</v>
      </c>
      <c r="AD179" s="105"/>
      <c r="AE179" s="105">
        <f t="shared" si="11"/>
        <v>0</v>
      </c>
      <c r="AF179" s="105">
        <f t="shared" si="12"/>
        <v>0</v>
      </c>
      <c r="AG179">
        <v>2</v>
      </c>
      <c r="AH179" s="103">
        <f t="shared" si="13"/>
        <v>0</v>
      </c>
      <c r="AI179" s="246">
        <f t="shared" si="14"/>
        <v>-1</v>
      </c>
    </row>
    <row r="180" spans="1:35" ht="12.75">
      <c r="A180" s="158" t="s">
        <v>312</v>
      </c>
      <c r="B180" s="29" t="s">
        <v>55</v>
      </c>
      <c r="C180" s="2">
        <v>22</v>
      </c>
      <c r="D180" s="2">
        <v>20</v>
      </c>
      <c r="E180" s="2">
        <v>14.7</v>
      </c>
      <c r="F180" s="26">
        <v>13.3</v>
      </c>
      <c r="G180" s="148">
        <v>1611.3718333440004</v>
      </c>
      <c r="H180" s="43" t="s">
        <v>195</v>
      </c>
      <c r="I180" s="72" t="s">
        <v>348</v>
      </c>
      <c r="J180" s="11" t="s">
        <v>197</v>
      </c>
      <c r="K180" s="11" t="s">
        <v>169</v>
      </c>
      <c r="L180" s="11">
        <v>50</v>
      </c>
      <c r="M180" s="11" t="s">
        <v>176</v>
      </c>
      <c r="N180" s="11" t="s">
        <v>170</v>
      </c>
      <c r="O180" s="11" t="s">
        <v>178</v>
      </c>
      <c r="P180" s="11" t="s">
        <v>312</v>
      </c>
      <c r="Q180" s="11" t="s">
        <v>312</v>
      </c>
      <c r="R180" s="11" t="s">
        <v>312</v>
      </c>
      <c r="S180" s="11" t="s">
        <v>312</v>
      </c>
      <c r="T180" s="11" t="s">
        <v>312</v>
      </c>
      <c r="U180" s="11" t="s">
        <v>312</v>
      </c>
      <c r="V180" s="12">
        <v>42</v>
      </c>
      <c r="W180" s="12" t="s">
        <v>194</v>
      </c>
      <c r="X180" s="190" t="s">
        <v>312</v>
      </c>
      <c r="Y180" s="65" t="s">
        <v>312</v>
      </c>
      <c r="AC180" s="103">
        <f t="shared" si="10"/>
        <v>0</v>
      </c>
      <c r="AD180" s="105"/>
      <c r="AE180" s="105">
        <f t="shared" si="11"/>
        <v>0</v>
      </c>
      <c r="AF180" s="105">
        <f t="shared" si="12"/>
        <v>0</v>
      </c>
      <c r="AG180">
        <v>2</v>
      </c>
      <c r="AH180" s="103">
        <f t="shared" si="13"/>
        <v>0</v>
      </c>
      <c r="AI180" s="246">
        <f t="shared" si="14"/>
        <v>-1</v>
      </c>
    </row>
    <row r="181" spans="1:35" ht="12.75">
      <c r="A181" s="158" t="s">
        <v>312</v>
      </c>
      <c r="B181" s="29" t="s">
        <v>56</v>
      </c>
      <c r="C181" s="2">
        <v>27.5</v>
      </c>
      <c r="D181" s="2">
        <v>25</v>
      </c>
      <c r="E181" s="2">
        <v>18.3</v>
      </c>
      <c r="F181" s="26">
        <v>16.7</v>
      </c>
      <c r="G181" s="148">
        <v>1812.7933125120003</v>
      </c>
      <c r="H181" s="43" t="s">
        <v>195</v>
      </c>
      <c r="I181" s="72" t="s">
        <v>348</v>
      </c>
      <c r="J181" s="11" t="s">
        <v>197</v>
      </c>
      <c r="K181" s="11" t="s">
        <v>169</v>
      </c>
      <c r="L181" s="11">
        <v>50</v>
      </c>
      <c r="M181" s="11" t="s">
        <v>176</v>
      </c>
      <c r="N181" s="11" t="s">
        <v>170</v>
      </c>
      <c r="O181" s="11" t="s">
        <v>178</v>
      </c>
      <c r="P181" s="11" t="s">
        <v>312</v>
      </c>
      <c r="Q181" s="11" t="s">
        <v>312</v>
      </c>
      <c r="R181" s="11" t="s">
        <v>312</v>
      </c>
      <c r="S181" s="11" t="s">
        <v>312</v>
      </c>
      <c r="T181" s="11" t="s">
        <v>312</v>
      </c>
      <c r="U181" s="11" t="s">
        <v>312</v>
      </c>
      <c r="V181" s="12">
        <v>42</v>
      </c>
      <c r="W181" s="12" t="s">
        <v>194</v>
      </c>
      <c r="X181" s="190" t="s">
        <v>312</v>
      </c>
      <c r="Y181" s="65" t="s">
        <v>312</v>
      </c>
      <c r="AC181" s="103">
        <f t="shared" si="10"/>
        <v>0</v>
      </c>
      <c r="AD181" s="105"/>
      <c r="AE181" s="105">
        <f t="shared" si="11"/>
        <v>0</v>
      </c>
      <c r="AF181" s="105">
        <f t="shared" si="12"/>
        <v>0</v>
      </c>
      <c r="AG181">
        <v>2</v>
      </c>
      <c r="AH181" s="103">
        <f t="shared" si="13"/>
        <v>0</v>
      </c>
      <c r="AI181" s="246">
        <f t="shared" si="14"/>
        <v>-1</v>
      </c>
    </row>
    <row r="182" spans="1:35" ht="13.5" thickBot="1">
      <c r="A182" s="158" t="s">
        <v>312</v>
      </c>
      <c r="B182" s="129" t="s">
        <v>57</v>
      </c>
      <c r="C182" s="17">
        <v>33</v>
      </c>
      <c r="D182" s="17">
        <v>30</v>
      </c>
      <c r="E182" s="17">
        <v>22</v>
      </c>
      <c r="F182" s="27">
        <v>20</v>
      </c>
      <c r="G182" s="184">
        <v>1961.670057984</v>
      </c>
      <c r="H182" s="45" t="s">
        <v>195</v>
      </c>
      <c r="I182" s="101" t="s">
        <v>348</v>
      </c>
      <c r="J182" s="18" t="s">
        <v>197</v>
      </c>
      <c r="K182" s="18" t="s">
        <v>169</v>
      </c>
      <c r="L182" s="18">
        <v>50</v>
      </c>
      <c r="M182" s="18" t="s">
        <v>176</v>
      </c>
      <c r="N182" s="18" t="s">
        <v>170</v>
      </c>
      <c r="O182" s="18" t="s">
        <v>178</v>
      </c>
      <c r="P182" s="18" t="s">
        <v>312</v>
      </c>
      <c r="Q182" s="18" t="s">
        <v>312</v>
      </c>
      <c r="R182" s="18" t="s">
        <v>312</v>
      </c>
      <c r="S182" s="18" t="s">
        <v>312</v>
      </c>
      <c r="T182" s="18" t="s">
        <v>312</v>
      </c>
      <c r="U182" s="18" t="s">
        <v>312</v>
      </c>
      <c r="V182" s="19">
        <v>42</v>
      </c>
      <c r="W182" s="19" t="s">
        <v>194</v>
      </c>
      <c r="X182" s="188" t="s">
        <v>312</v>
      </c>
      <c r="Y182" s="66" t="s">
        <v>312</v>
      </c>
      <c r="AC182" s="103">
        <f t="shared" si="10"/>
        <v>0</v>
      </c>
      <c r="AD182" s="105"/>
      <c r="AE182" s="105">
        <f t="shared" si="11"/>
        <v>0</v>
      </c>
      <c r="AF182" s="105">
        <f t="shared" si="12"/>
        <v>0</v>
      </c>
      <c r="AG182">
        <v>2</v>
      </c>
      <c r="AH182" s="103">
        <f t="shared" si="13"/>
        <v>0</v>
      </c>
      <c r="AI182" s="246">
        <f t="shared" si="14"/>
        <v>-1</v>
      </c>
    </row>
    <row r="183" spans="1:35" ht="12.75">
      <c r="A183" s="158" t="s">
        <v>312</v>
      </c>
      <c r="B183" s="128" t="s">
        <v>58</v>
      </c>
      <c r="C183" s="14">
        <v>38.5</v>
      </c>
      <c r="D183" s="14">
        <v>35</v>
      </c>
      <c r="E183" s="14">
        <v>25.7</v>
      </c>
      <c r="F183" s="25">
        <v>23.3</v>
      </c>
      <c r="G183" s="146">
        <v>2110.5468034560004</v>
      </c>
      <c r="H183" s="41" t="s">
        <v>195</v>
      </c>
      <c r="I183" s="71" t="s">
        <v>348</v>
      </c>
      <c r="J183" s="15" t="s">
        <v>197</v>
      </c>
      <c r="K183" s="15" t="s">
        <v>169</v>
      </c>
      <c r="L183" s="15">
        <v>50</v>
      </c>
      <c r="M183" s="15" t="s">
        <v>176</v>
      </c>
      <c r="N183" s="15" t="s">
        <v>170</v>
      </c>
      <c r="O183" s="15" t="s">
        <v>178</v>
      </c>
      <c r="P183" s="15" t="s">
        <v>312</v>
      </c>
      <c r="Q183" s="15" t="s">
        <v>312</v>
      </c>
      <c r="R183" s="15" t="s">
        <v>312</v>
      </c>
      <c r="S183" s="15" t="s">
        <v>312</v>
      </c>
      <c r="T183" s="15" t="s">
        <v>312</v>
      </c>
      <c r="U183" s="15" t="s">
        <v>312</v>
      </c>
      <c r="V183" s="16">
        <v>55</v>
      </c>
      <c r="W183" s="16" t="s">
        <v>194</v>
      </c>
      <c r="X183" s="191" t="s">
        <v>312</v>
      </c>
      <c r="Y183" s="64" t="s">
        <v>312</v>
      </c>
      <c r="AC183" s="103">
        <f t="shared" si="10"/>
        <v>0</v>
      </c>
      <c r="AD183" s="105"/>
      <c r="AE183" s="105">
        <f t="shared" si="11"/>
        <v>0</v>
      </c>
      <c r="AF183" s="105">
        <f t="shared" si="12"/>
        <v>0</v>
      </c>
      <c r="AG183">
        <v>2</v>
      </c>
      <c r="AH183" s="103">
        <f t="shared" si="13"/>
        <v>0</v>
      </c>
      <c r="AI183" s="246">
        <f t="shared" si="14"/>
        <v>-1</v>
      </c>
    </row>
    <row r="184" spans="1:35" ht="12.75">
      <c r="A184" s="158" t="s">
        <v>312</v>
      </c>
      <c r="B184" s="29" t="s">
        <v>59</v>
      </c>
      <c r="C184" s="2">
        <v>44</v>
      </c>
      <c r="D184" s="2">
        <v>40</v>
      </c>
      <c r="E184" s="2">
        <v>29.3</v>
      </c>
      <c r="F184" s="26">
        <v>26.7</v>
      </c>
      <c r="G184" s="148">
        <v>2187.6124128768006</v>
      </c>
      <c r="H184" s="43" t="s">
        <v>195</v>
      </c>
      <c r="I184" s="72" t="s">
        <v>348</v>
      </c>
      <c r="J184" s="11" t="s">
        <v>197</v>
      </c>
      <c r="K184" s="11" t="s">
        <v>169</v>
      </c>
      <c r="L184" s="11">
        <v>50</v>
      </c>
      <c r="M184" s="11" t="s">
        <v>176</v>
      </c>
      <c r="N184" s="11" t="s">
        <v>170</v>
      </c>
      <c r="O184" s="11" t="s">
        <v>178</v>
      </c>
      <c r="P184" s="11" t="s">
        <v>312</v>
      </c>
      <c r="Q184" s="11" t="s">
        <v>312</v>
      </c>
      <c r="R184" s="11" t="s">
        <v>312</v>
      </c>
      <c r="S184" s="11" t="s">
        <v>312</v>
      </c>
      <c r="T184" s="11" t="s">
        <v>312</v>
      </c>
      <c r="U184" s="11" t="s">
        <v>312</v>
      </c>
      <c r="V184" s="12">
        <v>55</v>
      </c>
      <c r="W184" s="12" t="s">
        <v>194</v>
      </c>
      <c r="X184" s="190" t="s">
        <v>312</v>
      </c>
      <c r="Y184" s="65" t="s">
        <v>312</v>
      </c>
      <c r="AC184" s="103">
        <f t="shared" si="10"/>
        <v>0</v>
      </c>
      <c r="AD184" s="105"/>
      <c r="AE184" s="105">
        <f t="shared" si="11"/>
        <v>0</v>
      </c>
      <c r="AF184" s="105">
        <f t="shared" si="12"/>
        <v>0</v>
      </c>
      <c r="AG184">
        <v>2</v>
      </c>
      <c r="AH184" s="103">
        <f t="shared" si="13"/>
        <v>0</v>
      </c>
      <c r="AI184" s="246">
        <f t="shared" si="14"/>
        <v>-1</v>
      </c>
    </row>
    <row r="185" spans="1:35" ht="12.75">
      <c r="A185" s="158" t="s">
        <v>312</v>
      </c>
      <c r="B185" s="29" t="s">
        <v>60</v>
      </c>
      <c r="C185" s="2">
        <v>55</v>
      </c>
      <c r="D185" s="2">
        <v>50</v>
      </c>
      <c r="E185" s="2">
        <v>36.7</v>
      </c>
      <c r="F185" s="26">
        <v>33</v>
      </c>
      <c r="G185" s="148">
        <v>2450.3360813567997</v>
      </c>
      <c r="H185" s="43" t="s">
        <v>195</v>
      </c>
      <c r="I185" s="72" t="s">
        <v>348</v>
      </c>
      <c r="J185" s="11" t="s">
        <v>197</v>
      </c>
      <c r="K185" s="11" t="s">
        <v>169</v>
      </c>
      <c r="L185" s="11">
        <v>50</v>
      </c>
      <c r="M185" s="11" t="s">
        <v>176</v>
      </c>
      <c r="N185" s="11" t="s">
        <v>170</v>
      </c>
      <c r="O185" s="11" t="s">
        <v>178</v>
      </c>
      <c r="P185" s="11" t="s">
        <v>312</v>
      </c>
      <c r="Q185" s="11" t="s">
        <v>312</v>
      </c>
      <c r="R185" s="11" t="s">
        <v>312</v>
      </c>
      <c r="S185" s="11" t="s">
        <v>312</v>
      </c>
      <c r="T185" s="11" t="s">
        <v>312</v>
      </c>
      <c r="U185" s="11" t="s">
        <v>312</v>
      </c>
      <c r="V185" s="12">
        <v>55</v>
      </c>
      <c r="W185" s="12" t="s">
        <v>194</v>
      </c>
      <c r="X185" s="190" t="s">
        <v>312</v>
      </c>
      <c r="Y185" s="65" t="s">
        <v>312</v>
      </c>
      <c r="AC185" s="103">
        <f t="shared" si="10"/>
        <v>0</v>
      </c>
      <c r="AD185" s="105"/>
      <c r="AE185" s="105">
        <f t="shared" si="11"/>
        <v>0</v>
      </c>
      <c r="AF185" s="105">
        <f t="shared" si="12"/>
        <v>0</v>
      </c>
      <c r="AG185">
        <v>2</v>
      </c>
      <c r="AH185" s="103">
        <f t="shared" si="13"/>
        <v>0</v>
      </c>
      <c r="AI185" s="246">
        <f t="shared" si="14"/>
        <v>-1</v>
      </c>
    </row>
    <row r="186" spans="1:35" ht="12.75">
      <c r="A186" s="158" t="s">
        <v>312</v>
      </c>
      <c r="B186" s="29" t="s">
        <v>61</v>
      </c>
      <c r="C186" s="2">
        <v>66</v>
      </c>
      <c r="D186" s="2">
        <v>60</v>
      </c>
      <c r="E186" s="2">
        <v>43</v>
      </c>
      <c r="F186" s="26">
        <v>39</v>
      </c>
      <c r="G186" s="148">
        <v>2606.2187913216007</v>
      </c>
      <c r="H186" s="43" t="s">
        <v>195</v>
      </c>
      <c r="I186" s="72" t="s">
        <v>348</v>
      </c>
      <c r="J186" s="11" t="s">
        <v>197</v>
      </c>
      <c r="K186" s="11" t="s">
        <v>169</v>
      </c>
      <c r="L186" s="11">
        <v>50</v>
      </c>
      <c r="M186" s="11" t="s">
        <v>176</v>
      </c>
      <c r="N186" s="11" t="s">
        <v>170</v>
      </c>
      <c r="O186" s="11" t="s">
        <v>178</v>
      </c>
      <c r="P186" s="11" t="s">
        <v>312</v>
      </c>
      <c r="Q186" s="11" t="s">
        <v>312</v>
      </c>
      <c r="R186" s="11" t="s">
        <v>312</v>
      </c>
      <c r="S186" s="11" t="s">
        <v>312</v>
      </c>
      <c r="T186" s="11" t="s">
        <v>312</v>
      </c>
      <c r="U186" s="11" t="s">
        <v>312</v>
      </c>
      <c r="V186" s="12">
        <v>55</v>
      </c>
      <c r="W186" s="12" t="s">
        <v>194</v>
      </c>
      <c r="X186" s="190" t="s">
        <v>312</v>
      </c>
      <c r="Y186" s="65" t="s">
        <v>312</v>
      </c>
      <c r="AC186" s="103">
        <f t="shared" si="10"/>
        <v>0</v>
      </c>
      <c r="AD186" s="105"/>
      <c r="AE186" s="105">
        <f t="shared" si="11"/>
        <v>0</v>
      </c>
      <c r="AF186" s="105">
        <f t="shared" si="12"/>
        <v>0</v>
      </c>
      <c r="AG186">
        <v>2</v>
      </c>
      <c r="AH186" s="103">
        <f t="shared" si="13"/>
        <v>0</v>
      </c>
      <c r="AI186" s="246">
        <f t="shared" si="14"/>
        <v>-1</v>
      </c>
    </row>
    <row r="187" spans="1:35" ht="13.5" thickBot="1">
      <c r="A187" s="158" t="s">
        <v>312</v>
      </c>
      <c r="B187" s="129" t="s">
        <v>62</v>
      </c>
      <c r="C187" s="17">
        <v>77</v>
      </c>
      <c r="D187" s="17">
        <v>70</v>
      </c>
      <c r="E187" s="17">
        <v>51.3</v>
      </c>
      <c r="F187" s="27">
        <v>47</v>
      </c>
      <c r="G187" s="184">
        <v>2760.3500101632003</v>
      </c>
      <c r="H187" s="45" t="s">
        <v>195</v>
      </c>
      <c r="I187" s="101" t="s">
        <v>348</v>
      </c>
      <c r="J187" s="18" t="s">
        <v>197</v>
      </c>
      <c r="K187" s="18" t="s">
        <v>169</v>
      </c>
      <c r="L187" s="18">
        <v>50</v>
      </c>
      <c r="M187" s="18" t="s">
        <v>176</v>
      </c>
      <c r="N187" s="18" t="s">
        <v>170</v>
      </c>
      <c r="O187" s="18" t="s">
        <v>178</v>
      </c>
      <c r="P187" s="18" t="s">
        <v>312</v>
      </c>
      <c r="Q187" s="18" t="s">
        <v>312</v>
      </c>
      <c r="R187" s="18" t="s">
        <v>312</v>
      </c>
      <c r="S187" s="18" t="s">
        <v>312</v>
      </c>
      <c r="T187" s="18" t="s">
        <v>312</v>
      </c>
      <c r="U187" s="18" t="s">
        <v>312</v>
      </c>
      <c r="V187" s="19">
        <v>55</v>
      </c>
      <c r="W187" s="19" t="s">
        <v>194</v>
      </c>
      <c r="X187" s="188" t="s">
        <v>312</v>
      </c>
      <c r="Y187" s="66" t="s">
        <v>312</v>
      </c>
      <c r="AC187" s="103">
        <f t="shared" si="10"/>
        <v>0</v>
      </c>
      <c r="AD187" s="105"/>
      <c r="AE187" s="105">
        <f t="shared" si="11"/>
        <v>0</v>
      </c>
      <c r="AF187" s="105">
        <f t="shared" si="12"/>
        <v>0</v>
      </c>
      <c r="AG187">
        <v>2</v>
      </c>
      <c r="AH187" s="103">
        <f t="shared" si="13"/>
        <v>0</v>
      </c>
      <c r="AI187" s="246">
        <f t="shared" si="14"/>
        <v>-1</v>
      </c>
    </row>
    <row r="188" spans="1:35" ht="12.75">
      <c r="A188" s="233" t="s">
        <v>312</v>
      </c>
      <c r="B188" s="128" t="s">
        <v>63</v>
      </c>
      <c r="C188" s="14">
        <v>7.7</v>
      </c>
      <c r="D188" s="14">
        <v>7</v>
      </c>
      <c r="E188" s="14">
        <v>5.5</v>
      </c>
      <c r="F188" s="25">
        <v>5</v>
      </c>
      <c r="G188" s="146">
        <v>898.5149462016002</v>
      </c>
      <c r="H188" s="41" t="s">
        <v>195</v>
      </c>
      <c r="I188" s="71" t="s">
        <v>348</v>
      </c>
      <c r="J188" s="15" t="s">
        <v>197</v>
      </c>
      <c r="K188" s="15" t="s">
        <v>169</v>
      </c>
      <c r="L188" s="15">
        <v>50</v>
      </c>
      <c r="M188" s="15" t="s">
        <v>176</v>
      </c>
      <c r="N188" s="15" t="s">
        <v>170</v>
      </c>
      <c r="O188" s="15" t="s">
        <v>179</v>
      </c>
      <c r="P188" s="15" t="s">
        <v>312</v>
      </c>
      <c r="Q188" s="15" t="s">
        <v>312</v>
      </c>
      <c r="R188" s="15" t="s">
        <v>312</v>
      </c>
      <c r="S188" s="16" t="s">
        <v>194</v>
      </c>
      <c r="T188" s="16" t="s">
        <v>194</v>
      </c>
      <c r="U188" s="16" t="s">
        <v>312</v>
      </c>
      <c r="V188" s="16">
        <v>35</v>
      </c>
      <c r="W188" s="16" t="s">
        <v>194</v>
      </c>
      <c r="X188" s="191" t="s">
        <v>312</v>
      </c>
      <c r="Y188" s="47" t="s">
        <v>180</v>
      </c>
      <c r="AC188" s="103">
        <f t="shared" si="10"/>
        <v>0</v>
      </c>
      <c r="AD188" s="105"/>
      <c r="AE188" s="105">
        <f t="shared" si="11"/>
        <v>0</v>
      </c>
      <c r="AF188" s="105">
        <f t="shared" si="12"/>
        <v>0</v>
      </c>
      <c r="AG188">
        <v>2</v>
      </c>
      <c r="AH188" s="103">
        <f t="shared" si="13"/>
        <v>0</v>
      </c>
      <c r="AI188" s="246">
        <f t="shared" si="14"/>
        <v>-1</v>
      </c>
    </row>
    <row r="189" spans="1:35" ht="12.75">
      <c r="A189" s="233" t="s">
        <v>312</v>
      </c>
      <c r="B189" s="29" t="s">
        <v>64</v>
      </c>
      <c r="C189" s="2">
        <v>9.9</v>
      </c>
      <c r="D189" s="2">
        <v>9</v>
      </c>
      <c r="E189" s="2">
        <v>7.2</v>
      </c>
      <c r="F189" s="26">
        <v>6.5</v>
      </c>
      <c r="G189" s="148">
        <v>949.3081887744003</v>
      </c>
      <c r="H189" s="43" t="s">
        <v>195</v>
      </c>
      <c r="I189" s="72" t="s">
        <v>348</v>
      </c>
      <c r="J189" s="11" t="s">
        <v>197</v>
      </c>
      <c r="K189" s="11" t="s">
        <v>169</v>
      </c>
      <c r="L189" s="11">
        <v>50</v>
      </c>
      <c r="M189" s="11" t="s">
        <v>176</v>
      </c>
      <c r="N189" s="11" t="s">
        <v>170</v>
      </c>
      <c r="O189" s="11" t="s">
        <v>179</v>
      </c>
      <c r="P189" s="11" t="s">
        <v>312</v>
      </c>
      <c r="Q189" s="11" t="s">
        <v>312</v>
      </c>
      <c r="R189" s="11" t="s">
        <v>312</v>
      </c>
      <c r="S189" s="12" t="s">
        <v>194</v>
      </c>
      <c r="T189" s="12" t="s">
        <v>194</v>
      </c>
      <c r="U189" s="12" t="s">
        <v>312</v>
      </c>
      <c r="V189" s="12">
        <v>35</v>
      </c>
      <c r="W189" s="12" t="s">
        <v>194</v>
      </c>
      <c r="X189" s="190" t="s">
        <v>312</v>
      </c>
      <c r="Y189" s="48" t="s">
        <v>180</v>
      </c>
      <c r="AC189" s="103">
        <f t="shared" si="10"/>
        <v>0</v>
      </c>
      <c r="AD189" s="105"/>
      <c r="AE189" s="105">
        <f t="shared" si="11"/>
        <v>0</v>
      </c>
      <c r="AF189" s="105">
        <f t="shared" si="12"/>
        <v>0</v>
      </c>
      <c r="AG189">
        <v>2</v>
      </c>
      <c r="AH189" s="103">
        <f t="shared" si="13"/>
        <v>0</v>
      </c>
      <c r="AI189" s="246">
        <f t="shared" si="14"/>
        <v>-1</v>
      </c>
    </row>
    <row r="190" spans="1:35" ht="12.75">
      <c r="A190" s="233" t="s">
        <v>312</v>
      </c>
      <c r="B190" s="29" t="s">
        <v>65</v>
      </c>
      <c r="C190" s="2">
        <v>12.1</v>
      </c>
      <c r="D190" s="2">
        <v>11</v>
      </c>
      <c r="E190" s="2">
        <v>8.8</v>
      </c>
      <c r="F190" s="26">
        <v>8</v>
      </c>
      <c r="G190" s="148">
        <v>1057.9006384128002</v>
      </c>
      <c r="H190" s="43" t="s">
        <v>195</v>
      </c>
      <c r="I190" s="72" t="s">
        <v>348</v>
      </c>
      <c r="J190" s="11" t="s">
        <v>197</v>
      </c>
      <c r="K190" s="11" t="s">
        <v>169</v>
      </c>
      <c r="L190" s="11">
        <v>50</v>
      </c>
      <c r="M190" s="11" t="s">
        <v>176</v>
      </c>
      <c r="N190" s="11" t="s">
        <v>170</v>
      </c>
      <c r="O190" s="11" t="s">
        <v>179</v>
      </c>
      <c r="P190" s="11" t="s">
        <v>312</v>
      </c>
      <c r="Q190" s="11" t="s">
        <v>312</v>
      </c>
      <c r="R190" s="11" t="s">
        <v>312</v>
      </c>
      <c r="S190" s="12" t="s">
        <v>194</v>
      </c>
      <c r="T190" s="12" t="s">
        <v>194</v>
      </c>
      <c r="U190" s="12" t="s">
        <v>312</v>
      </c>
      <c r="V190" s="12">
        <v>35</v>
      </c>
      <c r="W190" s="12" t="s">
        <v>194</v>
      </c>
      <c r="X190" s="190" t="s">
        <v>312</v>
      </c>
      <c r="Y190" s="48" t="s">
        <v>180</v>
      </c>
      <c r="AC190" s="103">
        <f t="shared" si="10"/>
        <v>0</v>
      </c>
      <c r="AD190" s="105"/>
      <c r="AE190" s="105">
        <f t="shared" si="11"/>
        <v>0</v>
      </c>
      <c r="AF190" s="105">
        <f t="shared" si="12"/>
        <v>0</v>
      </c>
      <c r="AG190">
        <v>2</v>
      </c>
      <c r="AH190" s="103">
        <f t="shared" si="13"/>
        <v>0</v>
      </c>
      <c r="AI190" s="246">
        <f t="shared" si="14"/>
        <v>-1</v>
      </c>
    </row>
    <row r="191" spans="1:35" ht="12.75">
      <c r="A191" s="233" t="s">
        <v>312</v>
      </c>
      <c r="B191" s="29" t="s">
        <v>66</v>
      </c>
      <c r="C191" s="2">
        <v>14.3</v>
      </c>
      <c r="D191" s="2">
        <v>13</v>
      </c>
      <c r="E191" s="2">
        <v>10</v>
      </c>
      <c r="F191" s="26">
        <v>9.5</v>
      </c>
      <c r="G191" s="148">
        <v>1087.6759875072003</v>
      </c>
      <c r="H191" s="43" t="s">
        <v>195</v>
      </c>
      <c r="I191" s="72" t="s">
        <v>348</v>
      </c>
      <c r="J191" s="11" t="s">
        <v>197</v>
      </c>
      <c r="K191" s="11" t="s">
        <v>169</v>
      </c>
      <c r="L191" s="11">
        <v>50</v>
      </c>
      <c r="M191" s="11" t="s">
        <v>176</v>
      </c>
      <c r="N191" s="11" t="s">
        <v>170</v>
      </c>
      <c r="O191" s="11" t="s">
        <v>179</v>
      </c>
      <c r="P191" s="11" t="s">
        <v>312</v>
      </c>
      <c r="Q191" s="11" t="s">
        <v>312</v>
      </c>
      <c r="R191" s="11" t="s">
        <v>312</v>
      </c>
      <c r="S191" s="12" t="s">
        <v>194</v>
      </c>
      <c r="T191" s="12" t="s">
        <v>194</v>
      </c>
      <c r="U191" s="12" t="s">
        <v>312</v>
      </c>
      <c r="V191" s="12">
        <v>35</v>
      </c>
      <c r="W191" s="12" t="s">
        <v>194</v>
      </c>
      <c r="X191" s="190" t="s">
        <v>312</v>
      </c>
      <c r="Y191" s="48" t="s">
        <v>180</v>
      </c>
      <c r="AC191" s="103">
        <f t="shared" si="10"/>
        <v>0</v>
      </c>
      <c r="AD191" s="105"/>
      <c r="AE191" s="105">
        <f t="shared" si="11"/>
        <v>0</v>
      </c>
      <c r="AF191" s="105">
        <f t="shared" si="12"/>
        <v>0</v>
      </c>
      <c r="AG191">
        <v>2</v>
      </c>
      <c r="AH191" s="103">
        <f t="shared" si="13"/>
        <v>0</v>
      </c>
      <c r="AI191" s="246">
        <f t="shared" si="14"/>
        <v>-1</v>
      </c>
    </row>
    <row r="192" spans="1:35" ht="13.5" thickBot="1">
      <c r="A192" s="233" t="s">
        <v>312</v>
      </c>
      <c r="B192" s="129" t="s">
        <v>67</v>
      </c>
      <c r="C192" s="17">
        <v>16.5</v>
      </c>
      <c r="D192" s="17">
        <v>15</v>
      </c>
      <c r="E192" s="17">
        <v>11.2</v>
      </c>
      <c r="F192" s="27">
        <v>10.9</v>
      </c>
      <c r="G192" s="184">
        <v>1194.5169460224001</v>
      </c>
      <c r="H192" s="45" t="s">
        <v>195</v>
      </c>
      <c r="I192" s="101" t="s">
        <v>348</v>
      </c>
      <c r="J192" s="18" t="s">
        <v>197</v>
      </c>
      <c r="K192" s="18" t="s">
        <v>169</v>
      </c>
      <c r="L192" s="18">
        <v>50</v>
      </c>
      <c r="M192" s="18" t="s">
        <v>176</v>
      </c>
      <c r="N192" s="18" t="s">
        <v>170</v>
      </c>
      <c r="O192" s="18" t="s">
        <v>179</v>
      </c>
      <c r="P192" s="18" t="s">
        <v>312</v>
      </c>
      <c r="Q192" s="18" t="s">
        <v>312</v>
      </c>
      <c r="R192" s="18" t="s">
        <v>312</v>
      </c>
      <c r="S192" s="19" t="s">
        <v>194</v>
      </c>
      <c r="T192" s="19" t="s">
        <v>194</v>
      </c>
      <c r="U192" s="19" t="s">
        <v>312</v>
      </c>
      <c r="V192" s="19">
        <v>35</v>
      </c>
      <c r="W192" s="19" t="s">
        <v>194</v>
      </c>
      <c r="X192" s="188" t="s">
        <v>312</v>
      </c>
      <c r="Y192" s="49" t="s">
        <v>180</v>
      </c>
      <c r="AC192" s="103">
        <f t="shared" si="10"/>
        <v>0</v>
      </c>
      <c r="AD192" s="105"/>
      <c r="AE192" s="105">
        <f t="shared" si="11"/>
        <v>0</v>
      </c>
      <c r="AF192" s="105">
        <f t="shared" si="12"/>
        <v>0</v>
      </c>
      <c r="AG192">
        <v>2</v>
      </c>
      <c r="AH192" s="103">
        <f t="shared" si="13"/>
        <v>0</v>
      </c>
      <c r="AI192" s="246">
        <f t="shared" si="14"/>
        <v>-1</v>
      </c>
    </row>
    <row r="193" spans="1:35" ht="12.75">
      <c r="A193" s="233" t="s">
        <v>312</v>
      </c>
      <c r="B193" s="128" t="s">
        <v>68</v>
      </c>
      <c r="C193" s="14">
        <v>850</v>
      </c>
      <c r="D193" s="14">
        <v>810</v>
      </c>
      <c r="E193" s="14" t="s">
        <v>312</v>
      </c>
      <c r="F193" s="25" t="s">
        <v>312</v>
      </c>
      <c r="G193" s="146">
        <v>58038.4</v>
      </c>
      <c r="H193" s="41" t="s">
        <v>171</v>
      </c>
      <c r="I193" s="71">
        <v>400</v>
      </c>
      <c r="J193" s="15" t="s">
        <v>198</v>
      </c>
      <c r="K193" s="15" t="s">
        <v>175</v>
      </c>
      <c r="L193" s="15">
        <v>50</v>
      </c>
      <c r="M193" s="15" t="s">
        <v>177</v>
      </c>
      <c r="N193" s="15" t="s">
        <v>170</v>
      </c>
      <c r="O193" s="15" t="s">
        <v>178</v>
      </c>
      <c r="P193" s="15" t="s">
        <v>312</v>
      </c>
      <c r="Q193" s="15" t="s">
        <v>312</v>
      </c>
      <c r="R193" s="15" t="s">
        <v>312</v>
      </c>
      <c r="S193" s="15" t="s">
        <v>312</v>
      </c>
      <c r="T193" s="15" t="s">
        <v>312</v>
      </c>
      <c r="U193" s="15" t="s">
        <v>312</v>
      </c>
      <c r="V193" s="16">
        <v>140</v>
      </c>
      <c r="W193" s="16" t="s">
        <v>194</v>
      </c>
      <c r="X193" s="191" t="s">
        <v>312</v>
      </c>
      <c r="Y193" s="47" t="s">
        <v>180</v>
      </c>
      <c r="AB193" s="103">
        <v>36274</v>
      </c>
      <c r="AC193" s="103">
        <f t="shared" si="10"/>
        <v>29019.2</v>
      </c>
      <c r="AD193" s="105"/>
      <c r="AE193" s="105">
        <f t="shared" si="11"/>
        <v>0</v>
      </c>
      <c r="AF193" s="105">
        <f t="shared" si="12"/>
        <v>29019.2</v>
      </c>
      <c r="AG193">
        <v>2</v>
      </c>
      <c r="AH193" s="103">
        <f t="shared" si="13"/>
        <v>58038.4</v>
      </c>
      <c r="AI193" s="246">
        <f t="shared" si="14"/>
        <v>0</v>
      </c>
    </row>
    <row r="194" spans="1:35" ht="12.75">
      <c r="A194" s="233" t="s">
        <v>312</v>
      </c>
      <c r="B194" s="29" t="s">
        <v>69</v>
      </c>
      <c r="C194" s="2">
        <v>1300</v>
      </c>
      <c r="D194" s="2">
        <v>1250</v>
      </c>
      <c r="E194" s="2" t="s">
        <v>312</v>
      </c>
      <c r="F194" s="26" t="s">
        <v>312</v>
      </c>
      <c r="G194" s="148">
        <v>64184</v>
      </c>
      <c r="H194" s="43" t="s">
        <v>171</v>
      </c>
      <c r="I194" s="72">
        <v>400</v>
      </c>
      <c r="J194" s="11" t="s">
        <v>198</v>
      </c>
      <c r="K194" s="11" t="s">
        <v>175</v>
      </c>
      <c r="L194" s="11">
        <v>50</v>
      </c>
      <c r="M194" s="11" t="s">
        <v>177</v>
      </c>
      <c r="N194" s="11" t="s">
        <v>170</v>
      </c>
      <c r="O194" s="11" t="s">
        <v>178</v>
      </c>
      <c r="P194" s="11" t="s">
        <v>312</v>
      </c>
      <c r="Q194" s="11" t="s">
        <v>312</v>
      </c>
      <c r="R194" s="11" t="s">
        <v>312</v>
      </c>
      <c r="S194" s="11" t="s">
        <v>312</v>
      </c>
      <c r="T194" s="11" t="s">
        <v>312</v>
      </c>
      <c r="U194" s="11" t="s">
        <v>312</v>
      </c>
      <c r="V194" s="12">
        <v>140</v>
      </c>
      <c r="W194" s="12" t="s">
        <v>194</v>
      </c>
      <c r="X194" s="190" t="s">
        <v>312</v>
      </c>
      <c r="Y194" s="48" t="s">
        <v>180</v>
      </c>
      <c r="AB194" s="103">
        <v>40115</v>
      </c>
      <c r="AC194" s="103">
        <f t="shared" si="10"/>
        <v>32092</v>
      </c>
      <c r="AD194" s="105"/>
      <c r="AE194" s="105">
        <f t="shared" si="11"/>
        <v>0</v>
      </c>
      <c r="AF194" s="105">
        <f t="shared" si="12"/>
        <v>32092</v>
      </c>
      <c r="AG194">
        <v>2</v>
      </c>
      <c r="AH194" s="103">
        <f t="shared" si="13"/>
        <v>64184</v>
      </c>
      <c r="AI194" s="246">
        <f t="shared" si="14"/>
        <v>0</v>
      </c>
    </row>
    <row r="195" spans="1:35" ht="12.75">
      <c r="A195" s="233" t="s">
        <v>312</v>
      </c>
      <c r="B195" s="29" t="s">
        <v>70</v>
      </c>
      <c r="C195" s="2">
        <v>1550</v>
      </c>
      <c r="D195" s="2">
        <v>1500</v>
      </c>
      <c r="E195" s="2" t="s">
        <v>312</v>
      </c>
      <c r="F195" s="26" t="s">
        <v>312</v>
      </c>
      <c r="G195" s="148">
        <v>65142</v>
      </c>
      <c r="H195" s="43" t="s">
        <v>171</v>
      </c>
      <c r="I195" s="72">
        <v>400</v>
      </c>
      <c r="J195" s="11" t="s">
        <v>198</v>
      </c>
      <c r="K195" s="11" t="s">
        <v>175</v>
      </c>
      <c r="L195" s="11">
        <v>50</v>
      </c>
      <c r="M195" s="11" t="s">
        <v>177</v>
      </c>
      <c r="N195" s="11" t="s">
        <v>170</v>
      </c>
      <c r="O195" s="11" t="s">
        <v>178</v>
      </c>
      <c r="P195" s="11" t="s">
        <v>312</v>
      </c>
      <c r="Q195" s="11" t="s">
        <v>312</v>
      </c>
      <c r="R195" s="11" t="s">
        <v>312</v>
      </c>
      <c r="S195" s="11" t="s">
        <v>312</v>
      </c>
      <c r="T195" s="11" t="s">
        <v>312</v>
      </c>
      <c r="U195" s="11" t="s">
        <v>312</v>
      </c>
      <c r="V195" s="12">
        <v>140</v>
      </c>
      <c r="W195" s="12" t="s">
        <v>194</v>
      </c>
      <c r="X195" s="190" t="s">
        <v>312</v>
      </c>
      <c r="Y195" s="48" t="s">
        <v>180</v>
      </c>
      <c r="AB195" s="103">
        <v>40714</v>
      </c>
      <c r="AC195" s="103">
        <f t="shared" si="10"/>
        <v>32571.2</v>
      </c>
      <c r="AD195" s="105"/>
      <c r="AE195" s="105">
        <f t="shared" si="11"/>
        <v>0</v>
      </c>
      <c r="AF195" s="105">
        <f t="shared" si="12"/>
        <v>32571.2</v>
      </c>
      <c r="AG195">
        <v>2</v>
      </c>
      <c r="AH195" s="103">
        <f t="shared" si="13"/>
        <v>65142.4</v>
      </c>
      <c r="AI195" s="246">
        <f t="shared" si="14"/>
        <v>6.140431672368905E-06</v>
      </c>
    </row>
    <row r="196" spans="1:35" ht="13.5" thickBot="1">
      <c r="A196" s="233" t="s">
        <v>312</v>
      </c>
      <c r="B196" s="129" t="s">
        <v>71</v>
      </c>
      <c r="C196" s="17">
        <v>1860</v>
      </c>
      <c r="D196" s="17">
        <v>1700</v>
      </c>
      <c r="E196" s="17" t="s">
        <v>312</v>
      </c>
      <c r="F196" s="27" t="s">
        <v>312</v>
      </c>
      <c r="G196" s="184">
        <v>72156.8</v>
      </c>
      <c r="H196" s="45" t="s">
        <v>171</v>
      </c>
      <c r="I196" s="101">
        <v>400</v>
      </c>
      <c r="J196" s="18" t="s">
        <v>198</v>
      </c>
      <c r="K196" s="18" t="s">
        <v>175</v>
      </c>
      <c r="L196" s="18">
        <v>50</v>
      </c>
      <c r="M196" s="18" t="s">
        <v>177</v>
      </c>
      <c r="N196" s="18" t="s">
        <v>170</v>
      </c>
      <c r="O196" s="18" t="s">
        <v>178</v>
      </c>
      <c r="P196" s="18" t="s">
        <v>312</v>
      </c>
      <c r="Q196" s="18" t="s">
        <v>312</v>
      </c>
      <c r="R196" s="18" t="s">
        <v>312</v>
      </c>
      <c r="S196" s="18" t="s">
        <v>312</v>
      </c>
      <c r="T196" s="18" t="s">
        <v>312</v>
      </c>
      <c r="U196" s="18" t="s">
        <v>312</v>
      </c>
      <c r="V196" s="19">
        <v>140</v>
      </c>
      <c r="W196" s="19" t="s">
        <v>194</v>
      </c>
      <c r="X196" s="188" t="s">
        <v>312</v>
      </c>
      <c r="Y196" s="49" t="s">
        <v>180</v>
      </c>
      <c r="AB196" s="103">
        <v>45098</v>
      </c>
      <c r="AC196" s="103">
        <f t="shared" si="10"/>
        <v>36078.4</v>
      </c>
      <c r="AD196" s="105"/>
      <c r="AE196" s="105">
        <f t="shared" si="11"/>
        <v>0</v>
      </c>
      <c r="AF196" s="105">
        <f t="shared" si="12"/>
        <v>36078.4</v>
      </c>
      <c r="AG196">
        <v>2</v>
      </c>
      <c r="AH196" s="103">
        <f t="shared" si="13"/>
        <v>72156.8</v>
      </c>
      <c r="AI196" s="246">
        <f t="shared" si="14"/>
        <v>0</v>
      </c>
    </row>
    <row r="197" spans="1:35" ht="12.75">
      <c r="A197" s="233" t="s">
        <v>312</v>
      </c>
      <c r="B197" s="128" t="s">
        <v>72</v>
      </c>
      <c r="C197" s="14">
        <v>8.8</v>
      </c>
      <c r="D197" s="14">
        <v>8</v>
      </c>
      <c r="E197" s="14">
        <v>6.1</v>
      </c>
      <c r="F197" s="25">
        <v>5.5</v>
      </c>
      <c r="G197" s="146">
        <v>877.23</v>
      </c>
      <c r="H197" s="41" t="s">
        <v>171</v>
      </c>
      <c r="I197" s="71" t="s">
        <v>348</v>
      </c>
      <c r="J197" s="15" t="s">
        <v>199</v>
      </c>
      <c r="K197" s="15" t="s">
        <v>169</v>
      </c>
      <c r="L197" s="15">
        <v>50</v>
      </c>
      <c r="M197" s="15" t="s">
        <v>174</v>
      </c>
      <c r="N197" s="15" t="s">
        <v>170</v>
      </c>
      <c r="O197" s="15" t="s">
        <v>178</v>
      </c>
      <c r="P197" s="15" t="s">
        <v>312</v>
      </c>
      <c r="Q197" s="15" t="s">
        <v>312</v>
      </c>
      <c r="R197" s="15" t="s">
        <v>312</v>
      </c>
      <c r="S197" s="16" t="s">
        <v>194</v>
      </c>
      <c r="T197" s="16" t="s">
        <v>194</v>
      </c>
      <c r="U197" s="16" t="s">
        <v>312</v>
      </c>
      <c r="V197" s="16">
        <v>35</v>
      </c>
      <c r="W197" s="16" t="s">
        <v>194</v>
      </c>
      <c r="X197" s="191" t="s">
        <v>312</v>
      </c>
      <c r="Y197" s="47" t="s">
        <v>180</v>
      </c>
      <c r="AB197" s="103">
        <v>544</v>
      </c>
      <c r="AC197" s="103">
        <f t="shared" si="10"/>
        <v>435.20000000000005</v>
      </c>
      <c r="AD197" s="105"/>
      <c r="AE197" s="105">
        <f t="shared" si="11"/>
        <v>0</v>
      </c>
      <c r="AF197" s="105">
        <f t="shared" si="12"/>
        <v>435.20000000000005</v>
      </c>
      <c r="AG197">
        <v>2</v>
      </c>
      <c r="AH197" s="103">
        <f t="shared" si="13"/>
        <v>870.4000000000001</v>
      </c>
      <c r="AI197" s="246">
        <f t="shared" si="14"/>
        <v>-0.007785871436225308</v>
      </c>
    </row>
    <row r="198" spans="1:35" ht="12.75">
      <c r="A198" s="233" t="s">
        <v>312</v>
      </c>
      <c r="B198" s="29" t="s">
        <v>73</v>
      </c>
      <c r="C198" s="2">
        <v>11</v>
      </c>
      <c r="D198" s="2">
        <v>10</v>
      </c>
      <c r="E198" s="2">
        <v>7.7</v>
      </c>
      <c r="F198" s="26">
        <v>7</v>
      </c>
      <c r="G198" s="148">
        <v>900.72</v>
      </c>
      <c r="H198" s="43" t="s">
        <v>171</v>
      </c>
      <c r="I198" s="72" t="s">
        <v>348</v>
      </c>
      <c r="J198" s="11" t="s">
        <v>199</v>
      </c>
      <c r="K198" s="11" t="s">
        <v>169</v>
      </c>
      <c r="L198" s="11">
        <v>50</v>
      </c>
      <c r="M198" s="11" t="s">
        <v>174</v>
      </c>
      <c r="N198" s="11" t="s">
        <v>170</v>
      </c>
      <c r="O198" s="11" t="s">
        <v>178</v>
      </c>
      <c r="P198" s="11" t="s">
        <v>312</v>
      </c>
      <c r="Q198" s="11" t="s">
        <v>312</v>
      </c>
      <c r="R198" s="11" t="s">
        <v>312</v>
      </c>
      <c r="S198" s="12" t="s">
        <v>194</v>
      </c>
      <c r="T198" s="12" t="s">
        <v>194</v>
      </c>
      <c r="U198" s="12" t="s">
        <v>312</v>
      </c>
      <c r="V198" s="12">
        <v>35</v>
      </c>
      <c r="W198" s="12" t="s">
        <v>194</v>
      </c>
      <c r="X198" s="190" t="s">
        <v>312</v>
      </c>
      <c r="Y198" s="48" t="s">
        <v>180</v>
      </c>
      <c r="AB198" s="103">
        <v>558</v>
      </c>
      <c r="AC198" s="103">
        <f t="shared" si="10"/>
        <v>446.40000000000003</v>
      </c>
      <c r="AD198" s="105"/>
      <c r="AE198" s="105">
        <f t="shared" si="11"/>
        <v>0</v>
      </c>
      <c r="AF198" s="105">
        <f t="shared" si="12"/>
        <v>446.40000000000003</v>
      </c>
      <c r="AG198">
        <v>2</v>
      </c>
      <c r="AH198" s="103">
        <f t="shared" si="13"/>
        <v>892.8000000000001</v>
      </c>
      <c r="AI198" s="246">
        <f t="shared" si="14"/>
        <v>-0.008792965627497956</v>
      </c>
    </row>
    <row r="199" spans="1:35" ht="12.75">
      <c r="A199" s="233" t="s">
        <v>312</v>
      </c>
      <c r="B199" s="29" t="s">
        <v>74</v>
      </c>
      <c r="C199" s="2">
        <v>13.8</v>
      </c>
      <c r="D199" s="2">
        <v>12.5</v>
      </c>
      <c r="E199" s="2">
        <v>8.8</v>
      </c>
      <c r="F199" s="26">
        <v>8</v>
      </c>
      <c r="G199" s="148">
        <v>939.29</v>
      </c>
      <c r="H199" s="43" t="s">
        <v>171</v>
      </c>
      <c r="I199" s="72" t="s">
        <v>348</v>
      </c>
      <c r="J199" s="11" t="s">
        <v>199</v>
      </c>
      <c r="K199" s="11" t="s">
        <v>169</v>
      </c>
      <c r="L199" s="11">
        <v>50</v>
      </c>
      <c r="M199" s="11" t="s">
        <v>174</v>
      </c>
      <c r="N199" s="11" t="s">
        <v>170</v>
      </c>
      <c r="O199" s="11" t="s">
        <v>178</v>
      </c>
      <c r="P199" s="11" t="s">
        <v>312</v>
      </c>
      <c r="Q199" s="11" t="s">
        <v>312</v>
      </c>
      <c r="R199" s="11" t="s">
        <v>312</v>
      </c>
      <c r="S199" s="12" t="s">
        <v>194</v>
      </c>
      <c r="T199" s="12" t="s">
        <v>194</v>
      </c>
      <c r="U199" s="12" t="s">
        <v>312</v>
      </c>
      <c r="V199" s="12">
        <v>35</v>
      </c>
      <c r="W199" s="12" t="s">
        <v>194</v>
      </c>
      <c r="X199" s="190" t="s">
        <v>312</v>
      </c>
      <c r="Y199" s="48" t="s">
        <v>180</v>
      </c>
      <c r="AB199" s="103">
        <v>580</v>
      </c>
      <c r="AC199" s="103">
        <f t="shared" si="10"/>
        <v>464</v>
      </c>
      <c r="AD199" s="105"/>
      <c r="AE199" s="105">
        <f t="shared" si="11"/>
        <v>0</v>
      </c>
      <c r="AF199" s="105">
        <f t="shared" si="12"/>
        <v>464</v>
      </c>
      <c r="AG199">
        <v>2</v>
      </c>
      <c r="AH199" s="103">
        <f t="shared" si="13"/>
        <v>928</v>
      </c>
      <c r="AI199" s="246">
        <f t="shared" si="14"/>
        <v>-0.012019717020302531</v>
      </c>
    </row>
    <row r="200" spans="1:35" ht="12.75">
      <c r="A200" s="233" t="s">
        <v>312</v>
      </c>
      <c r="B200" s="29" t="s">
        <v>75</v>
      </c>
      <c r="C200" s="2">
        <v>17.6</v>
      </c>
      <c r="D200" s="2">
        <v>16</v>
      </c>
      <c r="E200" s="2">
        <v>11</v>
      </c>
      <c r="F200" s="26">
        <v>10</v>
      </c>
      <c r="G200" s="148">
        <v>998</v>
      </c>
      <c r="H200" s="43" t="s">
        <v>171</v>
      </c>
      <c r="I200" s="72" t="s">
        <v>348</v>
      </c>
      <c r="J200" s="11" t="s">
        <v>199</v>
      </c>
      <c r="K200" s="11" t="s">
        <v>169</v>
      </c>
      <c r="L200" s="11">
        <v>50</v>
      </c>
      <c r="M200" s="11" t="s">
        <v>174</v>
      </c>
      <c r="N200" s="11" t="s">
        <v>170</v>
      </c>
      <c r="O200" s="11" t="s">
        <v>178</v>
      </c>
      <c r="P200" s="11" t="s">
        <v>312</v>
      </c>
      <c r="Q200" s="11" t="s">
        <v>312</v>
      </c>
      <c r="R200" s="11" t="s">
        <v>312</v>
      </c>
      <c r="S200" s="12" t="s">
        <v>194</v>
      </c>
      <c r="T200" s="12" t="s">
        <v>194</v>
      </c>
      <c r="U200" s="12" t="s">
        <v>312</v>
      </c>
      <c r="V200" s="12">
        <v>35</v>
      </c>
      <c r="W200" s="12" t="s">
        <v>194</v>
      </c>
      <c r="X200" s="190" t="s">
        <v>312</v>
      </c>
      <c r="Y200" s="48" t="s">
        <v>180</v>
      </c>
      <c r="AB200" s="103">
        <v>617</v>
      </c>
      <c r="AC200" s="103">
        <f t="shared" si="10"/>
        <v>493.6</v>
      </c>
      <c r="AD200" s="105"/>
      <c r="AE200" s="105">
        <f t="shared" si="11"/>
        <v>0</v>
      </c>
      <c r="AF200" s="105">
        <f t="shared" si="12"/>
        <v>493.6</v>
      </c>
      <c r="AG200">
        <v>2</v>
      </c>
      <c r="AH200" s="103">
        <f t="shared" si="13"/>
        <v>987.2</v>
      </c>
      <c r="AI200" s="246">
        <f t="shared" si="14"/>
        <v>-0.010821643286573101</v>
      </c>
    </row>
    <row r="201" spans="1:35" ht="13.5" thickBot="1">
      <c r="A201" s="233" t="s">
        <v>312</v>
      </c>
      <c r="B201" s="129" t="s">
        <v>76</v>
      </c>
      <c r="C201" s="17">
        <v>22</v>
      </c>
      <c r="D201" s="17">
        <v>20</v>
      </c>
      <c r="E201" s="17">
        <v>13.7</v>
      </c>
      <c r="F201" s="27">
        <v>12.5</v>
      </c>
      <c r="G201" s="184">
        <v>1048.32</v>
      </c>
      <c r="H201" s="45" t="s">
        <v>171</v>
      </c>
      <c r="I201" s="101" t="s">
        <v>348</v>
      </c>
      <c r="J201" s="18" t="s">
        <v>199</v>
      </c>
      <c r="K201" s="18" t="s">
        <v>169</v>
      </c>
      <c r="L201" s="18">
        <v>50</v>
      </c>
      <c r="M201" s="18" t="s">
        <v>174</v>
      </c>
      <c r="N201" s="18" t="s">
        <v>170</v>
      </c>
      <c r="O201" s="18" t="s">
        <v>178</v>
      </c>
      <c r="P201" s="18" t="s">
        <v>312</v>
      </c>
      <c r="Q201" s="18" t="s">
        <v>312</v>
      </c>
      <c r="R201" s="18" t="s">
        <v>312</v>
      </c>
      <c r="S201" s="19" t="s">
        <v>194</v>
      </c>
      <c r="T201" s="19" t="s">
        <v>194</v>
      </c>
      <c r="U201" s="19" t="s">
        <v>312</v>
      </c>
      <c r="V201" s="19">
        <v>35</v>
      </c>
      <c r="W201" s="19" t="s">
        <v>194</v>
      </c>
      <c r="X201" s="188" t="s">
        <v>312</v>
      </c>
      <c r="Y201" s="49" t="s">
        <v>180</v>
      </c>
      <c r="AB201" s="103">
        <v>648</v>
      </c>
      <c r="AC201" s="103">
        <f aca="true" t="shared" si="15" ref="AC201:AC264">AB201*0.8</f>
        <v>518.4</v>
      </c>
      <c r="AD201" s="105"/>
      <c r="AE201" s="105">
        <f aca="true" t="shared" si="16" ref="AE201:AE264">AD201*0.7</f>
        <v>0</v>
      </c>
      <c r="AF201" s="105">
        <f aca="true" t="shared" si="17" ref="AF201:AF264">AC201+AE201</f>
        <v>518.4</v>
      </c>
      <c r="AG201">
        <v>2</v>
      </c>
      <c r="AH201" s="103">
        <f aca="true" t="shared" si="18" ref="AH201:AH264">AF201*AG201</f>
        <v>1036.8</v>
      </c>
      <c r="AI201" s="246">
        <f aca="true" t="shared" si="19" ref="AI201:AI264">(AH201-G201)/G201</f>
        <v>-0.010989010989010973</v>
      </c>
    </row>
    <row r="202" spans="1:35" ht="12.75">
      <c r="A202" s="233" t="s">
        <v>312</v>
      </c>
      <c r="B202" s="128" t="s">
        <v>77</v>
      </c>
      <c r="C202" s="14">
        <v>24.2</v>
      </c>
      <c r="D202" s="14">
        <v>22</v>
      </c>
      <c r="E202" s="14">
        <v>16.5</v>
      </c>
      <c r="F202" s="25">
        <v>15</v>
      </c>
      <c r="G202" s="146">
        <v>1420.68</v>
      </c>
      <c r="H202" s="41" t="s">
        <v>171</v>
      </c>
      <c r="I202" s="71" t="s">
        <v>348</v>
      </c>
      <c r="J202" s="15" t="s">
        <v>199</v>
      </c>
      <c r="K202" s="15" t="s">
        <v>169</v>
      </c>
      <c r="L202" s="15">
        <v>50</v>
      </c>
      <c r="M202" s="15" t="s">
        <v>174</v>
      </c>
      <c r="N202" s="15" t="s">
        <v>170</v>
      </c>
      <c r="O202" s="15" t="s">
        <v>178</v>
      </c>
      <c r="P202" s="15" t="s">
        <v>312</v>
      </c>
      <c r="Q202" s="15" t="s">
        <v>312</v>
      </c>
      <c r="R202" s="15" t="s">
        <v>312</v>
      </c>
      <c r="S202" s="15" t="s">
        <v>312</v>
      </c>
      <c r="T202" s="15" t="s">
        <v>312</v>
      </c>
      <c r="U202" s="15" t="s">
        <v>312</v>
      </c>
      <c r="V202" s="16">
        <v>42</v>
      </c>
      <c r="W202" s="16" t="s">
        <v>194</v>
      </c>
      <c r="X202" s="191" t="s">
        <v>312</v>
      </c>
      <c r="Y202" s="47" t="s">
        <v>180</v>
      </c>
      <c r="AB202" s="103">
        <v>878</v>
      </c>
      <c r="AC202" s="103">
        <f t="shared" si="15"/>
        <v>702.4000000000001</v>
      </c>
      <c r="AD202" s="105"/>
      <c r="AE202" s="105">
        <f t="shared" si="16"/>
        <v>0</v>
      </c>
      <c r="AF202" s="105">
        <f t="shared" si="17"/>
        <v>702.4000000000001</v>
      </c>
      <c r="AG202">
        <v>2</v>
      </c>
      <c r="AH202" s="103">
        <f t="shared" si="18"/>
        <v>1404.8000000000002</v>
      </c>
      <c r="AI202" s="246">
        <f t="shared" si="19"/>
        <v>-0.01117774586817572</v>
      </c>
    </row>
    <row r="203" spans="1:35" ht="12.75">
      <c r="A203" s="233" t="s">
        <v>312</v>
      </c>
      <c r="B203" s="29" t="s">
        <v>78</v>
      </c>
      <c r="C203" s="2">
        <v>29.7</v>
      </c>
      <c r="D203" s="2">
        <v>27</v>
      </c>
      <c r="E203" s="2">
        <v>19.8</v>
      </c>
      <c r="F203" s="26">
        <v>18</v>
      </c>
      <c r="G203" s="148">
        <v>1539.77</v>
      </c>
      <c r="H203" s="43" t="s">
        <v>171</v>
      </c>
      <c r="I203" s="72" t="s">
        <v>348</v>
      </c>
      <c r="J203" s="11" t="s">
        <v>199</v>
      </c>
      <c r="K203" s="11" t="s">
        <v>169</v>
      </c>
      <c r="L203" s="11">
        <v>50</v>
      </c>
      <c r="M203" s="11" t="s">
        <v>174</v>
      </c>
      <c r="N203" s="11" t="s">
        <v>170</v>
      </c>
      <c r="O203" s="11" t="s">
        <v>178</v>
      </c>
      <c r="P203" s="11" t="s">
        <v>312</v>
      </c>
      <c r="Q203" s="11" t="s">
        <v>312</v>
      </c>
      <c r="R203" s="11" t="s">
        <v>312</v>
      </c>
      <c r="S203" s="11" t="s">
        <v>312</v>
      </c>
      <c r="T203" s="11" t="s">
        <v>312</v>
      </c>
      <c r="U203" s="11" t="s">
        <v>312</v>
      </c>
      <c r="V203" s="12">
        <v>42</v>
      </c>
      <c r="W203" s="12" t="s">
        <v>194</v>
      </c>
      <c r="X203" s="190" t="s">
        <v>312</v>
      </c>
      <c r="Y203" s="48" t="s">
        <v>180</v>
      </c>
      <c r="AB203" s="103">
        <v>952</v>
      </c>
      <c r="AC203" s="103">
        <f t="shared" si="15"/>
        <v>761.6</v>
      </c>
      <c r="AD203" s="105"/>
      <c r="AE203" s="105">
        <f t="shared" si="16"/>
        <v>0</v>
      </c>
      <c r="AF203" s="105">
        <f t="shared" si="17"/>
        <v>761.6</v>
      </c>
      <c r="AG203">
        <v>2</v>
      </c>
      <c r="AH203" s="103">
        <f t="shared" si="18"/>
        <v>1523.2</v>
      </c>
      <c r="AI203" s="246">
        <f t="shared" si="19"/>
        <v>-0.010761347473973344</v>
      </c>
    </row>
    <row r="204" spans="1:35" ht="12.75" collapsed="1">
      <c r="A204" s="233" t="s">
        <v>312</v>
      </c>
      <c r="B204" s="29" t="s">
        <v>79</v>
      </c>
      <c r="C204" s="2">
        <v>34.7</v>
      </c>
      <c r="D204" s="2">
        <v>31.5</v>
      </c>
      <c r="E204" s="2">
        <v>23.1</v>
      </c>
      <c r="F204" s="26">
        <v>21</v>
      </c>
      <c r="G204" s="148">
        <v>1561.58</v>
      </c>
      <c r="H204" s="43" t="s">
        <v>171</v>
      </c>
      <c r="I204" s="72" t="s">
        <v>348</v>
      </c>
      <c r="J204" s="11" t="s">
        <v>199</v>
      </c>
      <c r="K204" s="11" t="s">
        <v>169</v>
      </c>
      <c r="L204" s="11">
        <v>50</v>
      </c>
      <c r="M204" s="11" t="s">
        <v>174</v>
      </c>
      <c r="N204" s="11" t="s">
        <v>170</v>
      </c>
      <c r="O204" s="11" t="s">
        <v>178</v>
      </c>
      <c r="P204" s="11" t="s">
        <v>312</v>
      </c>
      <c r="Q204" s="11" t="s">
        <v>312</v>
      </c>
      <c r="R204" s="11" t="s">
        <v>312</v>
      </c>
      <c r="S204" s="11" t="s">
        <v>312</v>
      </c>
      <c r="T204" s="11" t="s">
        <v>312</v>
      </c>
      <c r="U204" s="11" t="s">
        <v>312</v>
      </c>
      <c r="V204" s="12">
        <v>42</v>
      </c>
      <c r="W204" s="12" t="s">
        <v>194</v>
      </c>
      <c r="X204" s="190" t="s">
        <v>312</v>
      </c>
      <c r="Y204" s="48" t="s">
        <v>180</v>
      </c>
      <c r="AB204" s="103">
        <v>967</v>
      </c>
      <c r="AC204" s="103">
        <f t="shared" si="15"/>
        <v>773.6</v>
      </c>
      <c r="AD204" s="105"/>
      <c r="AE204" s="105">
        <f t="shared" si="16"/>
        <v>0</v>
      </c>
      <c r="AF204" s="105">
        <f t="shared" si="17"/>
        <v>773.6</v>
      </c>
      <c r="AG204">
        <v>2</v>
      </c>
      <c r="AH204" s="103">
        <f t="shared" si="18"/>
        <v>1547.2</v>
      </c>
      <c r="AI204" s="246">
        <f t="shared" si="19"/>
        <v>-0.009208622036655107</v>
      </c>
    </row>
    <row r="205" spans="1:35" ht="12.75" hidden="1" outlineLevel="1">
      <c r="A205" s="233" t="s">
        <v>312</v>
      </c>
      <c r="B205" s="130" t="s">
        <v>300</v>
      </c>
      <c r="C205" s="2"/>
      <c r="D205" s="2"/>
      <c r="E205" s="2"/>
      <c r="F205" s="26"/>
      <c r="G205" s="183">
        <v>1468.0411200000003</v>
      </c>
      <c r="H205" s="43" t="s">
        <v>171</v>
      </c>
      <c r="I205" s="72" t="s">
        <v>348</v>
      </c>
      <c r="J205" s="11" t="s">
        <v>199</v>
      </c>
      <c r="K205" s="11" t="s">
        <v>169</v>
      </c>
      <c r="L205" s="11">
        <v>50</v>
      </c>
      <c r="M205" s="11" t="s">
        <v>174</v>
      </c>
      <c r="N205" s="11" t="s">
        <v>170</v>
      </c>
      <c r="O205" s="11" t="s">
        <v>178</v>
      </c>
      <c r="P205" s="11"/>
      <c r="Q205" s="11"/>
      <c r="R205" s="11"/>
      <c r="S205" s="11"/>
      <c r="T205" s="11"/>
      <c r="U205" s="11"/>
      <c r="V205" s="12"/>
      <c r="W205" s="12" t="s">
        <v>194</v>
      </c>
      <c r="X205" s="190"/>
      <c r="Y205" s="48" t="s">
        <v>180</v>
      </c>
      <c r="AC205" s="103">
        <f t="shared" si="15"/>
        <v>0</v>
      </c>
      <c r="AD205" s="105"/>
      <c r="AE205" s="105">
        <f t="shared" si="16"/>
        <v>0</v>
      </c>
      <c r="AF205" s="105">
        <f t="shared" si="17"/>
        <v>0</v>
      </c>
      <c r="AG205">
        <v>2</v>
      </c>
      <c r="AH205" s="103">
        <f t="shared" si="18"/>
        <v>0</v>
      </c>
      <c r="AI205" s="246">
        <f t="shared" si="19"/>
        <v>-1</v>
      </c>
    </row>
    <row r="206" spans="1:35" ht="13.5" thickBot="1">
      <c r="A206" s="233" t="s">
        <v>312</v>
      </c>
      <c r="B206" s="129" t="s">
        <v>80</v>
      </c>
      <c r="C206" s="17">
        <v>44</v>
      </c>
      <c r="D206" s="17">
        <v>40</v>
      </c>
      <c r="E206" s="17">
        <v>28.1</v>
      </c>
      <c r="F206" s="27">
        <v>25.5</v>
      </c>
      <c r="G206" s="184">
        <v>1789.69</v>
      </c>
      <c r="H206" s="45" t="s">
        <v>171</v>
      </c>
      <c r="I206" s="101" t="s">
        <v>348</v>
      </c>
      <c r="J206" s="18" t="s">
        <v>199</v>
      </c>
      <c r="K206" s="18" t="s">
        <v>169</v>
      </c>
      <c r="L206" s="18">
        <v>50</v>
      </c>
      <c r="M206" s="18" t="s">
        <v>174</v>
      </c>
      <c r="N206" s="18" t="s">
        <v>170</v>
      </c>
      <c r="O206" s="18" t="s">
        <v>178</v>
      </c>
      <c r="P206" s="18" t="s">
        <v>312</v>
      </c>
      <c r="Q206" s="18" t="s">
        <v>312</v>
      </c>
      <c r="R206" s="18" t="s">
        <v>312</v>
      </c>
      <c r="S206" s="18" t="s">
        <v>312</v>
      </c>
      <c r="T206" s="18" t="s">
        <v>312</v>
      </c>
      <c r="U206" s="18" t="s">
        <v>312</v>
      </c>
      <c r="V206" s="19">
        <v>42</v>
      </c>
      <c r="W206" s="19" t="s">
        <v>194</v>
      </c>
      <c r="X206" s="188" t="s">
        <v>312</v>
      </c>
      <c r="Y206" s="49" t="s">
        <v>180</v>
      </c>
      <c r="AB206" s="103">
        <v>1106</v>
      </c>
      <c r="AC206" s="103">
        <f t="shared" si="15"/>
        <v>884.8000000000001</v>
      </c>
      <c r="AD206" s="105"/>
      <c r="AE206" s="105">
        <f t="shared" si="16"/>
        <v>0</v>
      </c>
      <c r="AF206" s="105">
        <f t="shared" si="17"/>
        <v>884.8000000000001</v>
      </c>
      <c r="AG206">
        <v>2</v>
      </c>
      <c r="AH206" s="103">
        <f t="shared" si="18"/>
        <v>1769.6000000000001</v>
      </c>
      <c r="AI206" s="246">
        <f t="shared" si="19"/>
        <v>-0.0112254077521805</v>
      </c>
    </row>
    <row r="207" spans="1:35" ht="12.75" collapsed="1">
      <c r="A207" s="233" t="s">
        <v>312</v>
      </c>
      <c r="B207" s="128" t="s">
        <v>81</v>
      </c>
      <c r="C207" s="14">
        <v>48.4</v>
      </c>
      <c r="D207" s="14">
        <v>44</v>
      </c>
      <c r="E207" s="14">
        <v>31.9</v>
      </c>
      <c r="F207" s="25">
        <v>29</v>
      </c>
      <c r="G207" s="146">
        <v>2207.34</v>
      </c>
      <c r="H207" s="41" t="s">
        <v>171</v>
      </c>
      <c r="I207" s="71" t="s">
        <v>348</v>
      </c>
      <c r="J207" s="15" t="s">
        <v>199</v>
      </c>
      <c r="K207" s="15" t="s">
        <v>169</v>
      </c>
      <c r="L207" s="15">
        <v>50</v>
      </c>
      <c r="M207" s="15" t="s">
        <v>174</v>
      </c>
      <c r="N207" s="15" t="s">
        <v>170</v>
      </c>
      <c r="O207" s="15" t="s">
        <v>178</v>
      </c>
      <c r="P207" s="15" t="s">
        <v>312</v>
      </c>
      <c r="Q207" s="15" t="s">
        <v>312</v>
      </c>
      <c r="R207" s="15" t="s">
        <v>312</v>
      </c>
      <c r="S207" s="15" t="s">
        <v>312</v>
      </c>
      <c r="T207" s="15" t="s">
        <v>312</v>
      </c>
      <c r="U207" s="15" t="s">
        <v>312</v>
      </c>
      <c r="V207" s="16" t="s">
        <v>482</v>
      </c>
      <c r="W207" s="16" t="s">
        <v>194</v>
      </c>
      <c r="X207" s="191" t="s">
        <v>312</v>
      </c>
      <c r="Y207" s="47" t="s">
        <v>180</v>
      </c>
      <c r="AB207" s="103">
        <v>1364</v>
      </c>
      <c r="AC207" s="103">
        <f t="shared" si="15"/>
        <v>1091.2</v>
      </c>
      <c r="AD207" s="105"/>
      <c r="AE207" s="105">
        <f t="shared" si="16"/>
        <v>0</v>
      </c>
      <c r="AF207" s="105">
        <f t="shared" si="17"/>
        <v>1091.2</v>
      </c>
      <c r="AG207">
        <v>2</v>
      </c>
      <c r="AH207" s="103">
        <f t="shared" si="18"/>
        <v>2182.4</v>
      </c>
      <c r="AI207" s="246">
        <f t="shared" si="19"/>
        <v>-0.011298667174064735</v>
      </c>
    </row>
    <row r="208" spans="1:35" ht="12.75" hidden="1" outlineLevel="1">
      <c r="A208" s="158" t="s">
        <v>312</v>
      </c>
      <c r="B208" s="130" t="s">
        <v>322</v>
      </c>
      <c r="C208" s="81"/>
      <c r="D208" s="81"/>
      <c r="E208" s="81"/>
      <c r="F208" s="82"/>
      <c r="G208" s="183">
        <v>2136.53</v>
      </c>
      <c r="H208" s="43" t="s">
        <v>171</v>
      </c>
      <c r="I208" s="72" t="s">
        <v>348</v>
      </c>
      <c r="J208" s="11" t="s">
        <v>199</v>
      </c>
      <c r="K208" s="11" t="s">
        <v>169</v>
      </c>
      <c r="L208" s="11">
        <v>50</v>
      </c>
      <c r="M208" s="11" t="s">
        <v>174</v>
      </c>
      <c r="N208" s="11" t="s">
        <v>173</v>
      </c>
      <c r="O208" s="11" t="s">
        <v>178</v>
      </c>
      <c r="P208" s="85"/>
      <c r="Q208" s="85"/>
      <c r="R208" s="85"/>
      <c r="S208" s="85"/>
      <c r="T208" s="85"/>
      <c r="U208" s="85"/>
      <c r="V208" s="86"/>
      <c r="W208" s="86" t="s">
        <v>194</v>
      </c>
      <c r="X208" s="189"/>
      <c r="Y208" s="89"/>
      <c r="AC208" s="103">
        <f t="shared" si="15"/>
        <v>0</v>
      </c>
      <c r="AD208" s="105"/>
      <c r="AE208" s="105">
        <f t="shared" si="16"/>
        <v>0</v>
      </c>
      <c r="AF208" s="105">
        <f t="shared" si="17"/>
        <v>0</v>
      </c>
      <c r="AG208">
        <v>2</v>
      </c>
      <c r="AH208" s="103">
        <f t="shared" si="18"/>
        <v>0</v>
      </c>
      <c r="AI208" s="246">
        <f t="shared" si="19"/>
        <v>-1</v>
      </c>
    </row>
    <row r="209" spans="1:35" ht="12.75">
      <c r="A209" s="233" t="s">
        <v>312</v>
      </c>
      <c r="B209" s="29" t="s">
        <v>82</v>
      </c>
      <c r="C209" s="2">
        <v>60.5</v>
      </c>
      <c r="D209" s="2">
        <v>55</v>
      </c>
      <c r="E209" s="2">
        <v>39.6</v>
      </c>
      <c r="F209" s="26">
        <v>36</v>
      </c>
      <c r="G209" s="148">
        <v>2609.9</v>
      </c>
      <c r="H209" s="43" t="s">
        <v>171</v>
      </c>
      <c r="I209" s="72" t="s">
        <v>348</v>
      </c>
      <c r="J209" s="11" t="s">
        <v>199</v>
      </c>
      <c r="K209" s="11" t="s">
        <v>169</v>
      </c>
      <c r="L209" s="11">
        <v>50</v>
      </c>
      <c r="M209" s="11" t="s">
        <v>174</v>
      </c>
      <c r="N209" s="11" t="s">
        <v>170</v>
      </c>
      <c r="O209" s="11" t="s">
        <v>178</v>
      </c>
      <c r="P209" s="11" t="s">
        <v>312</v>
      </c>
      <c r="Q209" s="11" t="s">
        <v>312</v>
      </c>
      <c r="R209" s="11" t="s">
        <v>312</v>
      </c>
      <c r="S209" s="11" t="s">
        <v>312</v>
      </c>
      <c r="T209" s="11" t="s">
        <v>312</v>
      </c>
      <c r="U209" s="11" t="s">
        <v>312</v>
      </c>
      <c r="V209" s="12">
        <v>55</v>
      </c>
      <c r="W209" s="12" t="s">
        <v>194</v>
      </c>
      <c r="X209" s="190" t="s">
        <v>312</v>
      </c>
      <c r="Y209" s="48" t="s">
        <v>180</v>
      </c>
      <c r="AB209" s="103">
        <v>1613</v>
      </c>
      <c r="AC209" s="103">
        <f t="shared" si="15"/>
        <v>1290.4</v>
      </c>
      <c r="AD209" s="105"/>
      <c r="AE209" s="105">
        <f t="shared" si="16"/>
        <v>0</v>
      </c>
      <c r="AF209" s="105">
        <f t="shared" si="17"/>
        <v>1290.4</v>
      </c>
      <c r="AG209">
        <v>2</v>
      </c>
      <c r="AH209" s="103">
        <f t="shared" si="18"/>
        <v>2580.8</v>
      </c>
      <c r="AI209" s="246">
        <f t="shared" si="19"/>
        <v>-0.011149852484769495</v>
      </c>
    </row>
    <row r="210" spans="1:35" ht="12.75" collapsed="1">
      <c r="A210" s="233" t="s">
        <v>312</v>
      </c>
      <c r="B210" s="29" t="s">
        <v>83</v>
      </c>
      <c r="C210" s="2">
        <v>72.6</v>
      </c>
      <c r="D210" s="2">
        <v>66</v>
      </c>
      <c r="E210" s="2">
        <v>47.3</v>
      </c>
      <c r="F210" s="26">
        <v>43</v>
      </c>
      <c r="G210" s="148">
        <v>2817.88</v>
      </c>
      <c r="H210" s="43" t="s">
        <v>171</v>
      </c>
      <c r="I210" s="72" t="s">
        <v>348</v>
      </c>
      <c r="J210" s="11" t="s">
        <v>199</v>
      </c>
      <c r="K210" s="11" t="s">
        <v>169</v>
      </c>
      <c r="L210" s="11">
        <v>50</v>
      </c>
      <c r="M210" s="11" t="s">
        <v>174</v>
      </c>
      <c r="N210" s="11" t="s">
        <v>170</v>
      </c>
      <c r="O210" s="11" t="s">
        <v>178</v>
      </c>
      <c r="P210" s="11" t="s">
        <v>312</v>
      </c>
      <c r="Q210" s="11" t="s">
        <v>312</v>
      </c>
      <c r="R210" s="11" t="s">
        <v>312</v>
      </c>
      <c r="S210" s="11" t="s">
        <v>312</v>
      </c>
      <c r="T210" s="11" t="s">
        <v>312</v>
      </c>
      <c r="U210" s="11" t="s">
        <v>312</v>
      </c>
      <c r="V210" s="12">
        <v>55</v>
      </c>
      <c r="W210" s="12" t="s">
        <v>194</v>
      </c>
      <c r="X210" s="190" t="s">
        <v>312</v>
      </c>
      <c r="Y210" s="48" t="s">
        <v>180</v>
      </c>
      <c r="AB210" s="103">
        <v>1742</v>
      </c>
      <c r="AC210" s="103">
        <f t="shared" si="15"/>
        <v>1393.6000000000001</v>
      </c>
      <c r="AD210" s="105"/>
      <c r="AE210" s="105">
        <f t="shared" si="16"/>
        <v>0</v>
      </c>
      <c r="AF210" s="105">
        <f t="shared" si="17"/>
        <v>1393.6000000000001</v>
      </c>
      <c r="AG210">
        <v>2</v>
      </c>
      <c r="AH210" s="103">
        <f t="shared" si="18"/>
        <v>2787.2000000000003</v>
      </c>
      <c r="AI210" s="246">
        <f t="shared" si="19"/>
        <v>-0.010887617641631238</v>
      </c>
    </row>
    <row r="211" spans="1:35" ht="12.75" hidden="1" outlineLevel="1">
      <c r="A211" s="233" t="s">
        <v>312</v>
      </c>
      <c r="B211" s="130" t="s">
        <v>301</v>
      </c>
      <c r="C211" s="21"/>
      <c r="D211" s="21"/>
      <c r="E211" s="21"/>
      <c r="F211" s="67"/>
      <c r="G211" s="183">
        <v>2706.0583680000004</v>
      </c>
      <c r="H211" s="43" t="s">
        <v>171</v>
      </c>
      <c r="I211" s="72" t="s">
        <v>348</v>
      </c>
      <c r="J211" s="11" t="s">
        <v>199</v>
      </c>
      <c r="K211" s="11" t="s">
        <v>169</v>
      </c>
      <c r="L211" s="11">
        <v>50</v>
      </c>
      <c r="M211" s="11" t="s">
        <v>174</v>
      </c>
      <c r="N211" s="11" t="s">
        <v>173</v>
      </c>
      <c r="O211" s="11" t="s">
        <v>178</v>
      </c>
      <c r="P211" s="68"/>
      <c r="Q211" s="68"/>
      <c r="R211" s="68"/>
      <c r="S211" s="68"/>
      <c r="T211" s="68"/>
      <c r="U211" s="68"/>
      <c r="V211" s="69"/>
      <c r="W211" s="69" t="s">
        <v>194</v>
      </c>
      <c r="X211" s="221"/>
      <c r="Y211" s="80" t="s">
        <v>180</v>
      </c>
      <c r="AC211" s="103">
        <f t="shared" si="15"/>
        <v>0</v>
      </c>
      <c r="AD211" s="105"/>
      <c r="AE211" s="105">
        <f t="shared" si="16"/>
        <v>0</v>
      </c>
      <c r="AF211" s="105">
        <f t="shared" si="17"/>
        <v>0</v>
      </c>
      <c r="AG211">
        <v>2</v>
      </c>
      <c r="AH211" s="103">
        <f t="shared" si="18"/>
        <v>0</v>
      </c>
      <c r="AI211" s="246">
        <f t="shared" si="19"/>
        <v>-1</v>
      </c>
    </row>
    <row r="212" spans="1:35" ht="13.5" thickBot="1">
      <c r="A212" s="233" t="s">
        <v>312</v>
      </c>
      <c r="B212" s="129" t="s">
        <v>84</v>
      </c>
      <c r="C212" s="17">
        <v>91.3</v>
      </c>
      <c r="D212" s="17">
        <v>83</v>
      </c>
      <c r="E212" s="17">
        <v>59.4</v>
      </c>
      <c r="F212" s="27">
        <v>54</v>
      </c>
      <c r="G212" s="184">
        <v>3376.43</v>
      </c>
      <c r="H212" s="45" t="s">
        <v>171</v>
      </c>
      <c r="I212" s="101" t="s">
        <v>348</v>
      </c>
      <c r="J212" s="18" t="s">
        <v>199</v>
      </c>
      <c r="K212" s="18" t="s">
        <v>169</v>
      </c>
      <c r="L212" s="18">
        <v>50</v>
      </c>
      <c r="M212" s="18" t="s">
        <v>174</v>
      </c>
      <c r="N212" s="18" t="s">
        <v>170</v>
      </c>
      <c r="O212" s="18" t="s">
        <v>178</v>
      </c>
      <c r="P212" s="18" t="s">
        <v>312</v>
      </c>
      <c r="Q212" s="18" t="s">
        <v>312</v>
      </c>
      <c r="R212" s="18" t="s">
        <v>312</v>
      </c>
      <c r="S212" s="18" t="s">
        <v>312</v>
      </c>
      <c r="T212" s="18" t="s">
        <v>312</v>
      </c>
      <c r="U212" s="18" t="s">
        <v>312</v>
      </c>
      <c r="V212" s="19">
        <v>55</v>
      </c>
      <c r="W212" s="19" t="s">
        <v>194</v>
      </c>
      <c r="X212" s="188" t="s">
        <v>312</v>
      </c>
      <c r="Y212" s="49" t="s">
        <v>180</v>
      </c>
      <c r="AB212" s="103">
        <v>2088</v>
      </c>
      <c r="AC212" s="103">
        <f t="shared" si="15"/>
        <v>1670.4</v>
      </c>
      <c r="AD212" s="105"/>
      <c r="AE212" s="105">
        <f t="shared" si="16"/>
        <v>0</v>
      </c>
      <c r="AF212" s="105">
        <f t="shared" si="17"/>
        <v>1670.4</v>
      </c>
      <c r="AG212">
        <v>2</v>
      </c>
      <c r="AH212" s="103">
        <f t="shared" si="18"/>
        <v>3340.8</v>
      </c>
      <c r="AI212" s="246">
        <f t="shared" si="19"/>
        <v>-0.010552565875791784</v>
      </c>
    </row>
    <row r="213" spans="1:35" ht="12.75">
      <c r="A213" s="233" t="s">
        <v>312</v>
      </c>
      <c r="B213" s="128" t="s">
        <v>85</v>
      </c>
      <c r="C213" s="14">
        <v>110</v>
      </c>
      <c r="D213" s="14">
        <v>100</v>
      </c>
      <c r="E213" s="14">
        <v>73.7</v>
      </c>
      <c r="F213" s="25">
        <v>67</v>
      </c>
      <c r="G213" s="146">
        <v>4597.51</v>
      </c>
      <c r="H213" s="41" t="s">
        <v>171</v>
      </c>
      <c r="I213" s="71" t="s">
        <v>348</v>
      </c>
      <c r="J213" s="15" t="s">
        <v>199</v>
      </c>
      <c r="K213" s="15" t="s">
        <v>169</v>
      </c>
      <c r="L213" s="15">
        <v>50</v>
      </c>
      <c r="M213" s="15" t="s">
        <v>174</v>
      </c>
      <c r="N213" s="15" t="s">
        <v>170</v>
      </c>
      <c r="O213" s="15" t="s">
        <v>178</v>
      </c>
      <c r="P213" s="15" t="s">
        <v>312</v>
      </c>
      <c r="Q213" s="15" t="s">
        <v>312</v>
      </c>
      <c r="R213" s="15" t="s">
        <v>312</v>
      </c>
      <c r="S213" s="15" t="s">
        <v>312</v>
      </c>
      <c r="T213" s="15" t="s">
        <v>312</v>
      </c>
      <c r="U213" s="15" t="s">
        <v>312</v>
      </c>
      <c r="V213" s="16">
        <v>65</v>
      </c>
      <c r="W213" s="16" t="s">
        <v>194</v>
      </c>
      <c r="X213" s="191" t="s">
        <v>312</v>
      </c>
      <c r="Y213" s="47" t="s">
        <v>180</v>
      </c>
      <c r="AB213" s="103">
        <v>2842</v>
      </c>
      <c r="AC213" s="103">
        <f t="shared" si="15"/>
        <v>2273.6</v>
      </c>
      <c r="AD213" s="105"/>
      <c r="AE213" s="105">
        <f t="shared" si="16"/>
        <v>0</v>
      </c>
      <c r="AF213" s="105">
        <f t="shared" si="17"/>
        <v>2273.6</v>
      </c>
      <c r="AG213">
        <v>2</v>
      </c>
      <c r="AH213" s="103">
        <f t="shared" si="18"/>
        <v>4547.2</v>
      </c>
      <c r="AI213" s="246">
        <f t="shared" si="19"/>
        <v>-0.010942879950234017</v>
      </c>
    </row>
    <row r="214" spans="1:35" ht="12.75">
      <c r="A214" s="233" t="s">
        <v>312</v>
      </c>
      <c r="B214" s="29" t="s">
        <v>86</v>
      </c>
      <c r="C214" s="4">
        <v>137.5</v>
      </c>
      <c r="D214" s="4">
        <v>125</v>
      </c>
      <c r="E214" s="4">
        <v>91.3</v>
      </c>
      <c r="F214" s="28">
        <v>83</v>
      </c>
      <c r="G214" s="148">
        <v>5021.87</v>
      </c>
      <c r="H214" s="43" t="s">
        <v>171</v>
      </c>
      <c r="I214" s="72" t="s">
        <v>348</v>
      </c>
      <c r="J214" s="11" t="s">
        <v>199</v>
      </c>
      <c r="K214" s="11" t="s">
        <v>169</v>
      </c>
      <c r="L214" s="11">
        <v>50</v>
      </c>
      <c r="M214" s="11" t="s">
        <v>174</v>
      </c>
      <c r="N214" s="11" t="s">
        <v>170</v>
      </c>
      <c r="O214" s="11" t="s">
        <v>178</v>
      </c>
      <c r="P214" s="11" t="s">
        <v>312</v>
      </c>
      <c r="Q214" s="11" t="s">
        <v>312</v>
      </c>
      <c r="R214" s="11" t="s">
        <v>312</v>
      </c>
      <c r="S214" s="11" t="s">
        <v>312</v>
      </c>
      <c r="T214" s="11" t="s">
        <v>312</v>
      </c>
      <c r="U214" s="11" t="s">
        <v>312</v>
      </c>
      <c r="V214" s="12">
        <v>65</v>
      </c>
      <c r="W214" s="12" t="s">
        <v>194</v>
      </c>
      <c r="X214" s="190" t="s">
        <v>312</v>
      </c>
      <c r="Y214" s="48" t="s">
        <v>180</v>
      </c>
      <c r="AB214" s="103">
        <v>3106</v>
      </c>
      <c r="AC214" s="103">
        <f t="shared" si="15"/>
        <v>2484.8</v>
      </c>
      <c r="AD214" s="105"/>
      <c r="AE214" s="105">
        <f t="shared" si="16"/>
        <v>0</v>
      </c>
      <c r="AF214" s="105">
        <f t="shared" si="17"/>
        <v>2484.8</v>
      </c>
      <c r="AG214">
        <v>2</v>
      </c>
      <c r="AH214" s="103">
        <f t="shared" si="18"/>
        <v>4969.6</v>
      </c>
      <c r="AI214" s="246">
        <f t="shared" si="19"/>
        <v>-0.010408473337621151</v>
      </c>
    </row>
    <row r="215" spans="1:35" ht="12.75">
      <c r="A215" s="233" t="s">
        <v>312</v>
      </c>
      <c r="B215" s="29" t="s">
        <v>87</v>
      </c>
      <c r="C215" s="4">
        <v>171.6</v>
      </c>
      <c r="D215" s="4">
        <v>156</v>
      </c>
      <c r="E215" s="4">
        <v>114.4</v>
      </c>
      <c r="F215" s="28">
        <v>104</v>
      </c>
      <c r="G215" s="148">
        <v>5379.14</v>
      </c>
      <c r="H215" s="43" t="s">
        <v>171</v>
      </c>
      <c r="I215" s="72" t="s">
        <v>348</v>
      </c>
      <c r="J215" s="11" t="s">
        <v>199</v>
      </c>
      <c r="K215" s="11" t="s">
        <v>169</v>
      </c>
      <c r="L215" s="11">
        <v>50</v>
      </c>
      <c r="M215" s="11" t="s">
        <v>174</v>
      </c>
      <c r="N215" s="11" t="s">
        <v>170</v>
      </c>
      <c r="O215" s="11" t="s">
        <v>178</v>
      </c>
      <c r="P215" s="11" t="s">
        <v>312</v>
      </c>
      <c r="Q215" s="11" t="s">
        <v>312</v>
      </c>
      <c r="R215" s="11" t="s">
        <v>312</v>
      </c>
      <c r="S215" s="11" t="s">
        <v>312</v>
      </c>
      <c r="T215" s="11" t="s">
        <v>312</v>
      </c>
      <c r="U215" s="11" t="s">
        <v>312</v>
      </c>
      <c r="V215" s="12">
        <v>65</v>
      </c>
      <c r="W215" s="12" t="s">
        <v>194</v>
      </c>
      <c r="X215" s="190" t="s">
        <v>312</v>
      </c>
      <c r="Y215" s="48" t="s">
        <v>180</v>
      </c>
      <c r="AB215" s="103">
        <v>3326</v>
      </c>
      <c r="AC215" s="103">
        <f t="shared" si="15"/>
        <v>2660.8</v>
      </c>
      <c r="AD215" s="105"/>
      <c r="AE215" s="105">
        <f t="shared" si="16"/>
        <v>0</v>
      </c>
      <c r="AF215" s="105">
        <f t="shared" si="17"/>
        <v>2660.8</v>
      </c>
      <c r="AG215">
        <v>2</v>
      </c>
      <c r="AH215" s="103">
        <f t="shared" si="18"/>
        <v>5321.6</v>
      </c>
      <c r="AI215" s="246">
        <f t="shared" si="19"/>
        <v>-0.010696877195982994</v>
      </c>
    </row>
    <row r="216" spans="1:35" ht="13.5" thickBot="1">
      <c r="A216" s="243" t="s">
        <v>312</v>
      </c>
      <c r="B216" s="127" t="s">
        <v>88</v>
      </c>
      <c r="C216" s="111">
        <v>187</v>
      </c>
      <c r="D216" s="111">
        <v>170</v>
      </c>
      <c r="E216" s="111">
        <v>124.3</v>
      </c>
      <c r="F216" s="197">
        <v>113</v>
      </c>
      <c r="G216" s="219">
        <v>5590.48</v>
      </c>
      <c r="H216" s="90" t="s">
        <v>171</v>
      </c>
      <c r="I216" s="83" t="s">
        <v>348</v>
      </c>
      <c r="J216" s="68" t="s">
        <v>199</v>
      </c>
      <c r="K216" s="68" t="s">
        <v>169</v>
      </c>
      <c r="L216" s="68">
        <v>50</v>
      </c>
      <c r="M216" s="68" t="s">
        <v>174</v>
      </c>
      <c r="N216" s="68" t="s">
        <v>170</v>
      </c>
      <c r="O216" s="68" t="s">
        <v>178</v>
      </c>
      <c r="P216" s="68" t="s">
        <v>312</v>
      </c>
      <c r="Q216" s="68" t="s">
        <v>312</v>
      </c>
      <c r="R216" s="68" t="s">
        <v>312</v>
      </c>
      <c r="S216" s="68" t="s">
        <v>312</v>
      </c>
      <c r="T216" s="68" t="s">
        <v>312</v>
      </c>
      <c r="U216" s="68" t="s">
        <v>312</v>
      </c>
      <c r="V216" s="69">
        <v>65</v>
      </c>
      <c r="W216" s="69" t="s">
        <v>194</v>
      </c>
      <c r="X216" s="221" t="s">
        <v>312</v>
      </c>
      <c r="Y216" s="80" t="s">
        <v>180</v>
      </c>
      <c r="AB216" s="103">
        <v>3456</v>
      </c>
      <c r="AC216" s="103">
        <f t="shared" si="15"/>
        <v>2764.8</v>
      </c>
      <c r="AD216" s="105"/>
      <c r="AE216" s="105">
        <f t="shared" si="16"/>
        <v>0</v>
      </c>
      <c r="AF216" s="105">
        <f t="shared" si="17"/>
        <v>2764.8</v>
      </c>
      <c r="AG216">
        <v>2</v>
      </c>
      <c r="AH216" s="103">
        <f t="shared" si="18"/>
        <v>5529.6</v>
      </c>
      <c r="AI216" s="246">
        <f t="shared" si="19"/>
        <v>-0.010889941471930712</v>
      </c>
    </row>
    <row r="217" spans="1:35" ht="13.5" thickBot="1">
      <c r="A217" s="206" t="s">
        <v>312</v>
      </c>
      <c r="B217" s="207" t="s">
        <v>443</v>
      </c>
      <c r="C217" s="208">
        <v>330</v>
      </c>
      <c r="D217" s="208">
        <v>300</v>
      </c>
      <c r="E217" s="208">
        <v>218.9</v>
      </c>
      <c r="F217" s="209">
        <v>199</v>
      </c>
      <c r="G217" s="220">
        <v>9032.33</v>
      </c>
      <c r="H217" s="210" t="s">
        <v>171</v>
      </c>
      <c r="I217" s="211" t="s">
        <v>348</v>
      </c>
      <c r="J217" s="212" t="s">
        <v>199</v>
      </c>
      <c r="K217" s="212" t="s">
        <v>169</v>
      </c>
      <c r="L217" s="212">
        <v>50</v>
      </c>
      <c r="M217" s="212" t="s">
        <v>174</v>
      </c>
      <c r="N217" s="212" t="s">
        <v>170</v>
      </c>
      <c r="O217" s="212" t="s">
        <v>178</v>
      </c>
      <c r="P217" s="212" t="s">
        <v>312</v>
      </c>
      <c r="Q217" s="212" t="s">
        <v>312</v>
      </c>
      <c r="R217" s="212" t="s">
        <v>312</v>
      </c>
      <c r="S217" s="212" t="s">
        <v>312</v>
      </c>
      <c r="T217" s="212" t="s">
        <v>312</v>
      </c>
      <c r="U217" s="212" t="s">
        <v>312</v>
      </c>
      <c r="V217" s="212" t="s">
        <v>312</v>
      </c>
      <c r="W217" s="212" t="s">
        <v>312</v>
      </c>
      <c r="X217" s="222" t="s">
        <v>312</v>
      </c>
      <c r="Y217" s="213" t="s">
        <v>312</v>
      </c>
      <c r="AB217" s="103">
        <v>5585</v>
      </c>
      <c r="AC217" s="103">
        <f t="shared" si="15"/>
        <v>4468</v>
      </c>
      <c r="AD217" s="105"/>
      <c r="AE217" s="105">
        <f t="shared" si="16"/>
        <v>0</v>
      </c>
      <c r="AF217" s="105">
        <f t="shared" si="17"/>
        <v>4468</v>
      </c>
      <c r="AG217">
        <v>2</v>
      </c>
      <c r="AH217" s="103">
        <f t="shared" si="18"/>
        <v>8936</v>
      </c>
      <c r="AI217" s="246">
        <f t="shared" si="19"/>
        <v>-0.010665022203573156</v>
      </c>
    </row>
    <row r="218" spans="1:35" ht="12.75">
      <c r="A218" s="157" t="s">
        <v>312</v>
      </c>
      <c r="B218" s="165" t="s">
        <v>90</v>
      </c>
      <c r="C218" s="81">
        <v>231</v>
      </c>
      <c r="D218" s="81">
        <v>210</v>
      </c>
      <c r="E218" s="81">
        <v>154</v>
      </c>
      <c r="F218" s="82">
        <v>140</v>
      </c>
      <c r="G218" s="182">
        <v>7926.95</v>
      </c>
      <c r="H218" s="84" t="s">
        <v>171</v>
      </c>
      <c r="I218" s="107" t="s">
        <v>348</v>
      </c>
      <c r="J218" s="85" t="s">
        <v>199</v>
      </c>
      <c r="K218" s="85" t="s">
        <v>169</v>
      </c>
      <c r="L218" s="85">
        <v>50</v>
      </c>
      <c r="M218" s="85" t="s">
        <v>174</v>
      </c>
      <c r="N218" s="85" t="s">
        <v>170</v>
      </c>
      <c r="O218" s="85" t="s">
        <v>178</v>
      </c>
      <c r="P218" s="85" t="s">
        <v>312</v>
      </c>
      <c r="Q218" s="85" t="s">
        <v>312</v>
      </c>
      <c r="R218" s="85" t="s">
        <v>312</v>
      </c>
      <c r="S218" s="85" t="s">
        <v>312</v>
      </c>
      <c r="T218" s="85" t="s">
        <v>312</v>
      </c>
      <c r="U218" s="85" t="s">
        <v>312</v>
      </c>
      <c r="V218" s="85" t="s">
        <v>312</v>
      </c>
      <c r="W218" s="85" t="s">
        <v>312</v>
      </c>
      <c r="X218" s="189" t="s">
        <v>312</v>
      </c>
      <c r="Y218" s="205" t="s">
        <v>312</v>
      </c>
      <c r="AC218" s="103">
        <f t="shared" si="15"/>
        <v>0</v>
      </c>
      <c r="AD218" s="105"/>
      <c r="AE218" s="105">
        <f t="shared" si="16"/>
        <v>0</v>
      </c>
      <c r="AF218" s="105">
        <f t="shared" si="17"/>
        <v>0</v>
      </c>
      <c r="AG218">
        <v>2</v>
      </c>
      <c r="AH218" s="103">
        <f t="shared" si="18"/>
        <v>0</v>
      </c>
      <c r="AI218" s="246">
        <f t="shared" si="19"/>
        <v>-1</v>
      </c>
    </row>
    <row r="219" spans="1:35" ht="13.5" thickBot="1">
      <c r="A219" s="158" t="s">
        <v>312</v>
      </c>
      <c r="B219" s="135" t="s">
        <v>307</v>
      </c>
      <c r="C219" s="92">
        <v>330</v>
      </c>
      <c r="D219" s="92">
        <v>300</v>
      </c>
      <c r="E219" s="92">
        <v>218.9</v>
      </c>
      <c r="F219" s="93">
        <v>199</v>
      </c>
      <c r="G219" s="214">
        <v>8744.25</v>
      </c>
      <c r="H219" s="94" t="s">
        <v>171</v>
      </c>
      <c r="I219" s="110" t="s">
        <v>348</v>
      </c>
      <c r="J219" s="95" t="s">
        <v>199</v>
      </c>
      <c r="K219" s="95" t="s">
        <v>169</v>
      </c>
      <c r="L219" s="95" t="s">
        <v>286</v>
      </c>
      <c r="M219" s="95" t="s">
        <v>174</v>
      </c>
      <c r="N219" s="95" t="s">
        <v>170</v>
      </c>
      <c r="O219" s="95" t="s">
        <v>178</v>
      </c>
      <c r="P219" s="95" t="s">
        <v>312</v>
      </c>
      <c r="Q219" s="95" t="s">
        <v>312</v>
      </c>
      <c r="R219" s="95" t="s">
        <v>312</v>
      </c>
      <c r="S219" s="95" t="s">
        <v>312</v>
      </c>
      <c r="T219" s="95" t="s">
        <v>312</v>
      </c>
      <c r="U219" s="95" t="s">
        <v>312</v>
      </c>
      <c r="V219" s="95" t="s">
        <v>312</v>
      </c>
      <c r="W219" s="95" t="s">
        <v>312</v>
      </c>
      <c r="X219" s="223" t="s">
        <v>312</v>
      </c>
      <c r="Y219" s="98" t="s">
        <v>312</v>
      </c>
      <c r="AC219" s="103">
        <f t="shared" si="15"/>
        <v>0</v>
      </c>
      <c r="AD219" s="105"/>
      <c r="AE219" s="105">
        <f t="shared" si="16"/>
        <v>0</v>
      </c>
      <c r="AF219" s="105">
        <f t="shared" si="17"/>
        <v>0</v>
      </c>
      <c r="AG219">
        <v>2</v>
      </c>
      <c r="AH219" s="103">
        <f t="shared" si="18"/>
        <v>0</v>
      </c>
      <c r="AI219" s="246">
        <f t="shared" si="19"/>
        <v>-1</v>
      </c>
    </row>
    <row r="220" spans="1:35" ht="12.75">
      <c r="A220" s="158" t="s">
        <v>312</v>
      </c>
      <c r="B220" s="128" t="s">
        <v>91</v>
      </c>
      <c r="C220" s="14">
        <v>14.3</v>
      </c>
      <c r="D220" s="14">
        <v>13</v>
      </c>
      <c r="E220" s="14">
        <v>9.9</v>
      </c>
      <c r="F220" s="25">
        <v>9</v>
      </c>
      <c r="G220" s="146">
        <v>809.1888989184001</v>
      </c>
      <c r="H220" s="41" t="s">
        <v>195</v>
      </c>
      <c r="I220" s="71" t="s">
        <v>348</v>
      </c>
      <c r="J220" s="15" t="s">
        <v>199</v>
      </c>
      <c r="K220" s="15" t="s">
        <v>169</v>
      </c>
      <c r="L220" s="15">
        <v>50</v>
      </c>
      <c r="M220" s="15" t="s">
        <v>174</v>
      </c>
      <c r="N220" s="15" t="s">
        <v>170</v>
      </c>
      <c r="O220" s="15" t="s">
        <v>179</v>
      </c>
      <c r="P220" s="15" t="s">
        <v>312</v>
      </c>
      <c r="Q220" s="15" t="s">
        <v>312</v>
      </c>
      <c r="R220" s="15" t="s">
        <v>312</v>
      </c>
      <c r="S220" s="16" t="s">
        <v>194</v>
      </c>
      <c r="T220" s="16" t="s">
        <v>194</v>
      </c>
      <c r="U220" s="16" t="s">
        <v>312</v>
      </c>
      <c r="V220" s="16">
        <v>35</v>
      </c>
      <c r="W220" s="16" t="s">
        <v>194</v>
      </c>
      <c r="X220" s="191" t="s">
        <v>312</v>
      </c>
      <c r="Y220" s="47" t="s">
        <v>180</v>
      </c>
      <c r="AC220" s="103">
        <f t="shared" si="15"/>
        <v>0</v>
      </c>
      <c r="AD220" s="105"/>
      <c r="AE220" s="105">
        <f t="shared" si="16"/>
        <v>0</v>
      </c>
      <c r="AF220" s="105">
        <f t="shared" si="17"/>
        <v>0</v>
      </c>
      <c r="AG220">
        <v>2</v>
      </c>
      <c r="AH220" s="103">
        <f t="shared" si="18"/>
        <v>0</v>
      </c>
      <c r="AI220" s="246">
        <f t="shared" si="19"/>
        <v>-1</v>
      </c>
    </row>
    <row r="221" spans="1:35" ht="12.75">
      <c r="A221" s="158" t="s">
        <v>312</v>
      </c>
      <c r="B221" s="29" t="s">
        <v>92</v>
      </c>
      <c r="C221" s="2">
        <v>17.6</v>
      </c>
      <c r="D221" s="2">
        <v>16</v>
      </c>
      <c r="E221" s="2">
        <v>12.1</v>
      </c>
      <c r="F221" s="26">
        <v>11</v>
      </c>
      <c r="G221" s="148">
        <v>933.5447686656003</v>
      </c>
      <c r="H221" s="43" t="s">
        <v>195</v>
      </c>
      <c r="I221" s="72" t="s">
        <v>348</v>
      </c>
      <c r="J221" s="11" t="s">
        <v>199</v>
      </c>
      <c r="K221" s="11" t="s">
        <v>169</v>
      </c>
      <c r="L221" s="11">
        <v>50</v>
      </c>
      <c r="M221" s="11" t="s">
        <v>174</v>
      </c>
      <c r="N221" s="11" t="s">
        <v>170</v>
      </c>
      <c r="O221" s="11" t="s">
        <v>179</v>
      </c>
      <c r="P221" s="11" t="s">
        <v>312</v>
      </c>
      <c r="Q221" s="11" t="s">
        <v>312</v>
      </c>
      <c r="R221" s="11" t="s">
        <v>312</v>
      </c>
      <c r="S221" s="12" t="s">
        <v>194</v>
      </c>
      <c r="T221" s="12" t="s">
        <v>194</v>
      </c>
      <c r="U221" s="12" t="s">
        <v>312</v>
      </c>
      <c r="V221" s="12">
        <v>35</v>
      </c>
      <c r="W221" s="12" t="s">
        <v>194</v>
      </c>
      <c r="X221" s="190" t="s">
        <v>312</v>
      </c>
      <c r="Y221" s="48" t="s">
        <v>180</v>
      </c>
      <c r="AC221" s="103">
        <f t="shared" si="15"/>
        <v>0</v>
      </c>
      <c r="AD221" s="105"/>
      <c r="AE221" s="105">
        <f t="shared" si="16"/>
        <v>0</v>
      </c>
      <c r="AF221" s="105">
        <f t="shared" si="17"/>
        <v>0</v>
      </c>
      <c r="AG221">
        <v>2</v>
      </c>
      <c r="AH221" s="103">
        <f t="shared" si="18"/>
        <v>0</v>
      </c>
      <c r="AI221" s="246">
        <f t="shared" si="19"/>
        <v>-1</v>
      </c>
    </row>
    <row r="222" spans="1:35" ht="13.5" collapsed="1" thickBot="1">
      <c r="A222" s="158" t="s">
        <v>312</v>
      </c>
      <c r="B222" s="29" t="s">
        <v>93</v>
      </c>
      <c r="C222" s="2">
        <v>22</v>
      </c>
      <c r="D222" s="2">
        <v>20</v>
      </c>
      <c r="E222" s="2">
        <v>15.4</v>
      </c>
      <c r="F222" s="26">
        <v>14</v>
      </c>
      <c r="G222" s="148">
        <v>1042.137218304</v>
      </c>
      <c r="H222" s="43" t="s">
        <v>195</v>
      </c>
      <c r="I222" s="72" t="s">
        <v>348</v>
      </c>
      <c r="J222" s="11" t="s">
        <v>199</v>
      </c>
      <c r="K222" s="11" t="s">
        <v>169</v>
      </c>
      <c r="L222" s="11">
        <v>50</v>
      </c>
      <c r="M222" s="11" t="s">
        <v>174</v>
      </c>
      <c r="N222" s="11" t="s">
        <v>170</v>
      </c>
      <c r="O222" s="11" t="s">
        <v>179</v>
      </c>
      <c r="P222" s="11" t="s">
        <v>312</v>
      </c>
      <c r="Q222" s="11" t="s">
        <v>312</v>
      </c>
      <c r="R222" s="11" t="s">
        <v>312</v>
      </c>
      <c r="S222" s="12" t="s">
        <v>194</v>
      </c>
      <c r="T222" s="12" t="s">
        <v>194</v>
      </c>
      <c r="U222" s="12" t="s">
        <v>312</v>
      </c>
      <c r="V222" s="12">
        <v>35</v>
      </c>
      <c r="W222" s="12" t="s">
        <v>194</v>
      </c>
      <c r="X222" s="190" t="s">
        <v>312</v>
      </c>
      <c r="Y222" s="48" t="s">
        <v>180</v>
      </c>
      <c r="AC222" s="103">
        <f t="shared" si="15"/>
        <v>0</v>
      </c>
      <c r="AD222" s="105"/>
      <c r="AE222" s="105">
        <f t="shared" si="16"/>
        <v>0</v>
      </c>
      <c r="AF222" s="105">
        <f t="shared" si="17"/>
        <v>0</v>
      </c>
      <c r="AG222">
        <v>2</v>
      </c>
      <c r="AH222" s="103">
        <f t="shared" si="18"/>
        <v>0</v>
      </c>
      <c r="AI222" s="246">
        <f t="shared" si="19"/>
        <v>-1</v>
      </c>
    </row>
    <row r="223" spans="1:35" ht="13.5" hidden="1" outlineLevel="1" thickBot="1">
      <c r="A223" s="158" t="s">
        <v>312</v>
      </c>
      <c r="B223" s="136" t="s">
        <v>302</v>
      </c>
      <c r="C223" s="17"/>
      <c r="D223" s="17"/>
      <c r="E223" s="17"/>
      <c r="F223" s="27"/>
      <c r="G223" s="183">
        <v>1172.87352</v>
      </c>
      <c r="H223" s="45" t="s">
        <v>195</v>
      </c>
      <c r="I223" s="101" t="s">
        <v>348</v>
      </c>
      <c r="J223" s="18" t="s">
        <v>199</v>
      </c>
      <c r="K223" s="18" t="s">
        <v>169</v>
      </c>
      <c r="L223" s="18">
        <v>50</v>
      </c>
      <c r="M223" s="18" t="s">
        <v>174</v>
      </c>
      <c r="N223" s="18" t="s">
        <v>173</v>
      </c>
      <c r="O223" s="18" t="s">
        <v>179</v>
      </c>
      <c r="P223" s="18"/>
      <c r="Q223" s="18"/>
      <c r="R223" s="18"/>
      <c r="S223" s="19" t="s">
        <v>194</v>
      </c>
      <c r="T223" s="19"/>
      <c r="U223" s="19"/>
      <c r="V223" s="19"/>
      <c r="W223" s="19"/>
      <c r="X223" s="46"/>
      <c r="Y223" s="49" t="s">
        <v>180</v>
      </c>
      <c r="AC223" s="103">
        <f t="shared" si="15"/>
        <v>0</v>
      </c>
      <c r="AD223" s="105"/>
      <c r="AE223" s="105">
        <f t="shared" si="16"/>
        <v>0</v>
      </c>
      <c r="AF223" s="105">
        <f t="shared" si="17"/>
        <v>0</v>
      </c>
      <c r="AG223">
        <v>2</v>
      </c>
      <c r="AH223" s="103">
        <f t="shared" si="18"/>
        <v>0</v>
      </c>
      <c r="AI223" s="246">
        <f t="shared" si="19"/>
        <v>-1</v>
      </c>
    </row>
    <row r="224" spans="1:35" ht="12.75">
      <c r="A224" s="158" t="s">
        <v>312</v>
      </c>
      <c r="B224" s="128" t="s">
        <v>94</v>
      </c>
      <c r="C224" s="14">
        <v>24.2</v>
      </c>
      <c r="D224" s="14">
        <v>22</v>
      </c>
      <c r="E224" s="14">
        <v>16</v>
      </c>
      <c r="F224" s="25">
        <v>14.6</v>
      </c>
      <c r="G224" s="146">
        <v>1662.1650759168003</v>
      </c>
      <c r="H224" s="41" t="s">
        <v>195</v>
      </c>
      <c r="I224" s="71" t="s">
        <v>348</v>
      </c>
      <c r="J224" s="15" t="s">
        <v>199</v>
      </c>
      <c r="K224" s="15" t="s">
        <v>169</v>
      </c>
      <c r="L224" s="15">
        <v>50</v>
      </c>
      <c r="M224" s="15" t="s">
        <v>174</v>
      </c>
      <c r="N224" s="15" t="s">
        <v>170</v>
      </c>
      <c r="O224" s="15" t="s">
        <v>178</v>
      </c>
      <c r="P224" s="15" t="s">
        <v>312</v>
      </c>
      <c r="Q224" s="15" t="s">
        <v>312</v>
      </c>
      <c r="R224" s="15" t="s">
        <v>312</v>
      </c>
      <c r="S224" s="15" t="s">
        <v>312</v>
      </c>
      <c r="T224" s="15" t="s">
        <v>312</v>
      </c>
      <c r="U224" s="15" t="s">
        <v>312</v>
      </c>
      <c r="V224" s="16">
        <v>42</v>
      </c>
      <c r="W224" s="16" t="s">
        <v>194</v>
      </c>
      <c r="X224" s="191" t="s">
        <v>312</v>
      </c>
      <c r="Y224" s="64" t="s">
        <v>312</v>
      </c>
      <c r="AC224" s="103">
        <f t="shared" si="15"/>
        <v>0</v>
      </c>
      <c r="AD224" s="105"/>
      <c r="AE224" s="105">
        <f t="shared" si="16"/>
        <v>0</v>
      </c>
      <c r="AF224" s="105">
        <f t="shared" si="17"/>
        <v>0</v>
      </c>
      <c r="AG224">
        <v>2</v>
      </c>
      <c r="AH224" s="103">
        <f t="shared" si="18"/>
        <v>0</v>
      </c>
      <c r="AI224" s="246">
        <f t="shared" si="19"/>
        <v>-1</v>
      </c>
    </row>
    <row r="225" spans="1:35" ht="12.75">
      <c r="A225" s="158" t="s">
        <v>312</v>
      </c>
      <c r="B225" s="29" t="s">
        <v>95</v>
      </c>
      <c r="C225" s="2">
        <v>29.5</v>
      </c>
      <c r="D225" s="2">
        <v>27</v>
      </c>
      <c r="E225" s="2">
        <v>19.8</v>
      </c>
      <c r="F225" s="26">
        <v>18</v>
      </c>
      <c r="G225" s="148">
        <v>1725.2187563520004</v>
      </c>
      <c r="H225" s="43" t="s">
        <v>195</v>
      </c>
      <c r="I225" s="72" t="s">
        <v>348</v>
      </c>
      <c r="J225" s="11" t="s">
        <v>199</v>
      </c>
      <c r="K225" s="11" t="s">
        <v>169</v>
      </c>
      <c r="L225" s="11">
        <v>50</v>
      </c>
      <c r="M225" s="11" t="s">
        <v>174</v>
      </c>
      <c r="N225" s="11" t="s">
        <v>170</v>
      </c>
      <c r="O225" s="11" t="s">
        <v>178</v>
      </c>
      <c r="P225" s="11" t="s">
        <v>312</v>
      </c>
      <c r="Q225" s="11" t="s">
        <v>312</v>
      </c>
      <c r="R225" s="11" t="s">
        <v>312</v>
      </c>
      <c r="S225" s="11" t="s">
        <v>312</v>
      </c>
      <c r="T225" s="11" t="s">
        <v>312</v>
      </c>
      <c r="U225" s="11" t="s">
        <v>312</v>
      </c>
      <c r="V225" s="12">
        <v>42</v>
      </c>
      <c r="W225" s="12" t="s">
        <v>194</v>
      </c>
      <c r="X225" s="190" t="s">
        <v>312</v>
      </c>
      <c r="Y225" s="65" t="s">
        <v>312</v>
      </c>
      <c r="AC225" s="103">
        <f t="shared" si="15"/>
        <v>0</v>
      </c>
      <c r="AD225" s="105"/>
      <c r="AE225" s="105">
        <f t="shared" si="16"/>
        <v>0</v>
      </c>
      <c r="AF225" s="105">
        <f t="shared" si="17"/>
        <v>0</v>
      </c>
      <c r="AG225">
        <v>2</v>
      </c>
      <c r="AH225" s="103">
        <f t="shared" si="18"/>
        <v>0</v>
      </c>
      <c r="AI225" s="246">
        <f t="shared" si="19"/>
        <v>-1</v>
      </c>
    </row>
    <row r="226" spans="1:35" ht="12.75">
      <c r="A226" s="158" t="s">
        <v>312</v>
      </c>
      <c r="B226" s="29" t="s">
        <v>96</v>
      </c>
      <c r="C226" s="2">
        <v>34.6</v>
      </c>
      <c r="D226" s="2">
        <v>31.5</v>
      </c>
      <c r="E226" s="2"/>
      <c r="F226" s="26"/>
      <c r="G226" s="148">
        <v>1986.1909337088005</v>
      </c>
      <c r="H226" s="43" t="s">
        <v>195</v>
      </c>
      <c r="I226" s="72" t="s">
        <v>348</v>
      </c>
      <c r="J226" s="11" t="s">
        <v>199</v>
      </c>
      <c r="K226" s="11" t="s">
        <v>169</v>
      </c>
      <c r="L226" s="11">
        <v>50</v>
      </c>
      <c r="M226" s="11" t="s">
        <v>174</v>
      </c>
      <c r="N226" s="11" t="s">
        <v>170</v>
      </c>
      <c r="O226" s="11" t="s">
        <v>178</v>
      </c>
      <c r="P226" s="11" t="s">
        <v>312</v>
      </c>
      <c r="Q226" s="11" t="s">
        <v>312</v>
      </c>
      <c r="R226" s="11" t="s">
        <v>312</v>
      </c>
      <c r="S226" s="11" t="s">
        <v>312</v>
      </c>
      <c r="T226" s="11" t="s">
        <v>312</v>
      </c>
      <c r="U226" s="11" t="s">
        <v>312</v>
      </c>
      <c r="V226" s="12">
        <v>42</v>
      </c>
      <c r="W226" s="12" t="s">
        <v>194</v>
      </c>
      <c r="X226" s="190" t="s">
        <v>312</v>
      </c>
      <c r="Y226" s="65" t="s">
        <v>312</v>
      </c>
      <c r="AC226" s="103">
        <f t="shared" si="15"/>
        <v>0</v>
      </c>
      <c r="AD226" s="105"/>
      <c r="AE226" s="105">
        <f t="shared" si="16"/>
        <v>0</v>
      </c>
      <c r="AF226" s="105">
        <f t="shared" si="17"/>
        <v>0</v>
      </c>
      <c r="AG226">
        <v>2</v>
      </c>
      <c r="AH226" s="103">
        <f t="shared" si="18"/>
        <v>0</v>
      </c>
      <c r="AI226" s="246">
        <f t="shared" si="19"/>
        <v>-1</v>
      </c>
    </row>
    <row r="227" spans="1:35" ht="12.75">
      <c r="A227" s="158" t="s">
        <v>312</v>
      </c>
      <c r="B227" s="29" t="s">
        <v>97</v>
      </c>
      <c r="C227" s="2">
        <v>44</v>
      </c>
      <c r="D227" s="2">
        <v>40</v>
      </c>
      <c r="E227" s="2">
        <v>29.2</v>
      </c>
      <c r="F227" s="26">
        <v>26.6</v>
      </c>
      <c r="G227" s="148">
        <v>1861.8350639616003</v>
      </c>
      <c r="H227" s="43" t="s">
        <v>195</v>
      </c>
      <c r="I227" s="72" t="s">
        <v>348</v>
      </c>
      <c r="J227" s="11" t="s">
        <v>199</v>
      </c>
      <c r="K227" s="11" t="s">
        <v>169</v>
      </c>
      <c r="L227" s="11">
        <v>50</v>
      </c>
      <c r="M227" s="11" t="s">
        <v>174</v>
      </c>
      <c r="N227" s="11" t="s">
        <v>170</v>
      </c>
      <c r="O227" s="11" t="s">
        <v>178</v>
      </c>
      <c r="P227" s="11" t="s">
        <v>312</v>
      </c>
      <c r="Q227" s="11" t="s">
        <v>312</v>
      </c>
      <c r="R227" s="11" t="s">
        <v>312</v>
      </c>
      <c r="S227" s="11" t="s">
        <v>312</v>
      </c>
      <c r="T227" s="11" t="s">
        <v>312</v>
      </c>
      <c r="U227" s="11" t="s">
        <v>312</v>
      </c>
      <c r="V227" s="12">
        <v>42</v>
      </c>
      <c r="W227" s="12" t="s">
        <v>194</v>
      </c>
      <c r="X227" s="190" t="s">
        <v>312</v>
      </c>
      <c r="Y227" s="65" t="s">
        <v>312</v>
      </c>
      <c r="AC227" s="103">
        <f t="shared" si="15"/>
        <v>0</v>
      </c>
      <c r="AD227" s="105"/>
      <c r="AE227" s="105">
        <f t="shared" si="16"/>
        <v>0</v>
      </c>
      <c r="AF227" s="105">
        <f t="shared" si="17"/>
        <v>0</v>
      </c>
      <c r="AG227">
        <v>2</v>
      </c>
      <c r="AH227" s="103">
        <f t="shared" si="18"/>
        <v>0</v>
      </c>
      <c r="AI227" s="246">
        <f t="shared" si="19"/>
        <v>-1</v>
      </c>
    </row>
    <row r="228" spans="1:35" ht="12.75">
      <c r="A228" s="158" t="s">
        <v>312</v>
      </c>
      <c r="B228" s="29" t="s">
        <v>98</v>
      </c>
      <c r="C228" s="2">
        <v>39.6</v>
      </c>
      <c r="D228" s="2">
        <v>36</v>
      </c>
      <c r="E228" s="2">
        <v>26.4</v>
      </c>
      <c r="F228" s="26">
        <v>24</v>
      </c>
      <c r="G228" s="148">
        <v>1797.0298924032004</v>
      </c>
      <c r="H228" s="43" t="s">
        <v>195</v>
      </c>
      <c r="I228" s="72" t="s">
        <v>348</v>
      </c>
      <c r="J228" s="11" t="s">
        <v>199</v>
      </c>
      <c r="K228" s="11" t="s">
        <v>169</v>
      </c>
      <c r="L228" s="11">
        <v>50</v>
      </c>
      <c r="M228" s="11" t="s">
        <v>174</v>
      </c>
      <c r="N228" s="11" t="s">
        <v>170</v>
      </c>
      <c r="O228" s="11" t="s">
        <v>178</v>
      </c>
      <c r="P228" s="11" t="s">
        <v>312</v>
      </c>
      <c r="Q228" s="11" t="s">
        <v>312</v>
      </c>
      <c r="R228" s="11" t="s">
        <v>312</v>
      </c>
      <c r="S228" s="11" t="s">
        <v>312</v>
      </c>
      <c r="T228" s="11" t="s">
        <v>312</v>
      </c>
      <c r="U228" s="11" t="s">
        <v>312</v>
      </c>
      <c r="V228" s="12">
        <v>42</v>
      </c>
      <c r="W228" s="12" t="s">
        <v>194</v>
      </c>
      <c r="X228" s="190" t="s">
        <v>312</v>
      </c>
      <c r="Y228" s="65" t="s">
        <v>312</v>
      </c>
      <c r="AC228" s="103">
        <f t="shared" si="15"/>
        <v>0</v>
      </c>
      <c r="AD228" s="105"/>
      <c r="AE228" s="105">
        <f t="shared" si="16"/>
        <v>0</v>
      </c>
      <c r="AF228" s="105">
        <f t="shared" si="17"/>
        <v>0</v>
      </c>
      <c r="AG228">
        <v>2</v>
      </c>
      <c r="AH228" s="103">
        <f t="shared" si="18"/>
        <v>0</v>
      </c>
      <c r="AI228" s="246">
        <f t="shared" si="19"/>
        <v>-1</v>
      </c>
    </row>
    <row r="229" spans="1:35" ht="13.5" thickBot="1">
      <c r="A229" s="158" t="s">
        <v>312</v>
      </c>
      <c r="B229" s="129" t="s">
        <v>99</v>
      </c>
      <c r="C229" s="17">
        <v>50.6</v>
      </c>
      <c r="D229" s="17">
        <v>46</v>
      </c>
      <c r="E229" s="17">
        <v>33.7</v>
      </c>
      <c r="F229" s="27">
        <v>30.7</v>
      </c>
      <c r="G229" s="184">
        <v>2276.93846016</v>
      </c>
      <c r="H229" s="45" t="s">
        <v>195</v>
      </c>
      <c r="I229" s="101" t="s">
        <v>348</v>
      </c>
      <c r="J229" s="18" t="s">
        <v>199</v>
      </c>
      <c r="K229" s="18" t="s">
        <v>169</v>
      </c>
      <c r="L229" s="18">
        <v>50</v>
      </c>
      <c r="M229" s="18" t="s">
        <v>174</v>
      </c>
      <c r="N229" s="18" t="s">
        <v>170</v>
      </c>
      <c r="O229" s="18" t="s">
        <v>178</v>
      </c>
      <c r="P229" s="18" t="s">
        <v>312</v>
      </c>
      <c r="Q229" s="18" t="s">
        <v>312</v>
      </c>
      <c r="R229" s="18" t="s">
        <v>312</v>
      </c>
      <c r="S229" s="18" t="s">
        <v>312</v>
      </c>
      <c r="T229" s="18" t="s">
        <v>312</v>
      </c>
      <c r="U229" s="18" t="s">
        <v>312</v>
      </c>
      <c r="V229" s="19">
        <v>42</v>
      </c>
      <c r="W229" s="19" t="s">
        <v>194</v>
      </c>
      <c r="X229" s="188" t="s">
        <v>312</v>
      </c>
      <c r="Y229" s="66" t="s">
        <v>312</v>
      </c>
      <c r="AC229" s="103">
        <f t="shared" si="15"/>
        <v>0</v>
      </c>
      <c r="AD229" s="105"/>
      <c r="AE229" s="105">
        <f t="shared" si="16"/>
        <v>0</v>
      </c>
      <c r="AF229" s="105">
        <f t="shared" si="17"/>
        <v>0</v>
      </c>
      <c r="AG229">
        <v>2</v>
      </c>
      <c r="AH229" s="103">
        <f t="shared" si="18"/>
        <v>0</v>
      </c>
      <c r="AI229" s="246">
        <f t="shared" si="19"/>
        <v>-1</v>
      </c>
    </row>
    <row r="230" spans="1:35" ht="12.75">
      <c r="A230" s="158" t="s">
        <v>312</v>
      </c>
      <c r="B230" s="128" t="s">
        <v>100</v>
      </c>
      <c r="C230" s="14">
        <v>60.5</v>
      </c>
      <c r="D230" s="14">
        <v>55</v>
      </c>
      <c r="E230" s="14">
        <v>40.3</v>
      </c>
      <c r="F230" s="25">
        <v>36.7</v>
      </c>
      <c r="G230" s="146">
        <v>2669.2724717568</v>
      </c>
      <c r="H230" s="41" t="s">
        <v>195</v>
      </c>
      <c r="I230" s="71" t="s">
        <v>348</v>
      </c>
      <c r="J230" s="15" t="s">
        <v>199</v>
      </c>
      <c r="K230" s="15" t="s">
        <v>169</v>
      </c>
      <c r="L230" s="15">
        <v>50</v>
      </c>
      <c r="M230" s="15" t="s">
        <v>174</v>
      </c>
      <c r="N230" s="15" t="s">
        <v>170</v>
      </c>
      <c r="O230" s="15" t="s">
        <v>178</v>
      </c>
      <c r="P230" s="15" t="s">
        <v>312</v>
      </c>
      <c r="Q230" s="15" t="s">
        <v>312</v>
      </c>
      <c r="R230" s="15" t="s">
        <v>312</v>
      </c>
      <c r="S230" s="15" t="s">
        <v>312</v>
      </c>
      <c r="T230" s="15" t="s">
        <v>312</v>
      </c>
      <c r="U230" s="15" t="s">
        <v>312</v>
      </c>
      <c r="V230" s="16">
        <v>55</v>
      </c>
      <c r="W230" s="16" t="s">
        <v>194</v>
      </c>
      <c r="X230" s="191" t="s">
        <v>312</v>
      </c>
      <c r="Y230" s="64" t="s">
        <v>312</v>
      </c>
      <c r="AC230" s="103">
        <f t="shared" si="15"/>
        <v>0</v>
      </c>
      <c r="AD230" s="105"/>
      <c r="AE230" s="105">
        <f t="shared" si="16"/>
        <v>0</v>
      </c>
      <c r="AF230" s="105">
        <f t="shared" si="17"/>
        <v>0</v>
      </c>
      <c r="AG230">
        <v>2</v>
      </c>
      <c r="AH230" s="103">
        <f t="shared" si="18"/>
        <v>0</v>
      </c>
      <c r="AI230" s="246">
        <f t="shared" si="19"/>
        <v>-1</v>
      </c>
    </row>
    <row r="231" spans="1:35" ht="13.5" thickBot="1">
      <c r="A231" s="158" t="s">
        <v>312</v>
      </c>
      <c r="B231" s="129" t="s">
        <v>101</v>
      </c>
      <c r="C231" s="17">
        <v>75.9</v>
      </c>
      <c r="D231" s="17">
        <v>69</v>
      </c>
      <c r="E231" s="17">
        <v>50.6</v>
      </c>
      <c r="F231" s="27">
        <v>46</v>
      </c>
      <c r="G231" s="184">
        <v>2805.8887793664007</v>
      </c>
      <c r="H231" s="45" t="s">
        <v>195</v>
      </c>
      <c r="I231" s="101" t="s">
        <v>348</v>
      </c>
      <c r="J231" s="18" t="s">
        <v>199</v>
      </c>
      <c r="K231" s="18" t="s">
        <v>169</v>
      </c>
      <c r="L231" s="18">
        <v>50</v>
      </c>
      <c r="M231" s="18" t="s">
        <v>174</v>
      </c>
      <c r="N231" s="18" t="s">
        <v>170</v>
      </c>
      <c r="O231" s="18" t="s">
        <v>178</v>
      </c>
      <c r="P231" s="18" t="s">
        <v>312</v>
      </c>
      <c r="Q231" s="18" t="s">
        <v>312</v>
      </c>
      <c r="R231" s="18" t="s">
        <v>312</v>
      </c>
      <c r="S231" s="18" t="s">
        <v>312</v>
      </c>
      <c r="T231" s="18" t="s">
        <v>312</v>
      </c>
      <c r="U231" s="18" t="s">
        <v>312</v>
      </c>
      <c r="V231" s="19">
        <v>55</v>
      </c>
      <c r="W231" s="19" t="s">
        <v>194</v>
      </c>
      <c r="X231" s="188" t="s">
        <v>312</v>
      </c>
      <c r="Y231" s="66" t="s">
        <v>312</v>
      </c>
      <c r="AC231" s="103">
        <f t="shared" si="15"/>
        <v>0</v>
      </c>
      <c r="AD231" s="105"/>
      <c r="AE231" s="105">
        <f t="shared" si="16"/>
        <v>0</v>
      </c>
      <c r="AF231" s="105">
        <f t="shared" si="17"/>
        <v>0</v>
      </c>
      <c r="AG231">
        <v>2</v>
      </c>
      <c r="AH231" s="103">
        <f t="shared" si="18"/>
        <v>0</v>
      </c>
      <c r="AI231" s="246">
        <f t="shared" si="19"/>
        <v>-1</v>
      </c>
    </row>
    <row r="232" spans="1:35" ht="12.75">
      <c r="A232" s="158" t="s">
        <v>312</v>
      </c>
      <c r="B232" s="128" t="s">
        <v>102</v>
      </c>
      <c r="C232" s="14">
        <v>880</v>
      </c>
      <c r="D232" s="14">
        <v>780</v>
      </c>
      <c r="E232" s="14">
        <v>1000</v>
      </c>
      <c r="F232" s="25">
        <v>880</v>
      </c>
      <c r="G232" s="146">
        <v>72564.277234176</v>
      </c>
      <c r="H232" s="41" t="s">
        <v>171</v>
      </c>
      <c r="I232" s="71">
        <v>10000</v>
      </c>
      <c r="J232" s="15" t="s">
        <v>198</v>
      </c>
      <c r="K232" s="15" t="s">
        <v>169</v>
      </c>
      <c r="L232" s="15">
        <v>50</v>
      </c>
      <c r="M232" s="15" t="s">
        <v>177</v>
      </c>
      <c r="N232" s="15" t="s">
        <v>170</v>
      </c>
      <c r="O232" s="15" t="s">
        <v>178</v>
      </c>
      <c r="P232" s="15" t="s">
        <v>312</v>
      </c>
      <c r="Q232" s="15" t="s">
        <v>312</v>
      </c>
      <c r="R232" s="15" t="s">
        <v>312</v>
      </c>
      <c r="S232" s="15" t="s">
        <v>312</v>
      </c>
      <c r="T232" s="15" t="s">
        <v>312</v>
      </c>
      <c r="U232" s="15" t="s">
        <v>312</v>
      </c>
      <c r="V232" s="16">
        <v>140</v>
      </c>
      <c r="W232" s="16" t="s">
        <v>194</v>
      </c>
      <c r="X232" s="191" t="s">
        <v>312</v>
      </c>
      <c r="Y232" s="64" t="s">
        <v>312</v>
      </c>
      <c r="AC232" s="103">
        <f t="shared" si="15"/>
        <v>0</v>
      </c>
      <c r="AD232" s="105"/>
      <c r="AE232" s="105">
        <f t="shared" si="16"/>
        <v>0</v>
      </c>
      <c r="AF232" s="105">
        <f t="shared" si="17"/>
        <v>0</v>
      </c>
      <c r="AG232">
        <v>2</v>
      </c>
      <c r="AH232" s="103">
        <f t="shared" si="18"/>
        <v>0</v>
      </c>
      <c r="AI232" s="246">
        <f t="shared" si="19"/>
        <v>-1</v>
      </c>
    </row>
    <row r="233" spans="1:35" ht="12.75">
      <c r="A233" s="158" t="s">
        <v>312</v>
      </c>
      <c r="B233" s="29" t="s">
        <v>103</v>
      </c>
      <c r="C233" s="2">
        <v>1125</v>
      </c>
      <c r="D233" s="2">
        <v>1000</v>
      </c>
      <c r="E233" s="2">
        <v>1250</v>
      </c>
      <c r="F233" s="26">
        <v>1120</v>
      </c>
      <c r="G233" s="148">
        <v>75089.9274338304</v>
      </c>
      <c r="H233" s="43" t="s">
        <v>171</v>
      </c>
      <c r="I233" s="72">
        <v>10000</v>
      </c>
      <c r="J233" s="11" t="s">
        <v>198</v>
      </c>
      <c r="K233" s="11" t="s">
        <v>169</v>
      </c>
      <c r="L233" s="11">
        <v>50</v>
      </c>
      <c r="M233" s="11" t="s">
        <v>177</v>
      </c>
      <c r="N233" s="11" t="s">
        <v>170</v>
      </c>
      <c r="O233" s="11" t="s">
        <v>178</v>
      </c>
      <c r="P233" s="11" t="s">
        <v>312</v>
      </c>
      <c r="Q233" s="11" t="s">
        <v>312</v>
      </c>
      <c r="R233" s="11" t="s">
        <v>312</v>
      </c>
      <c r="S233" s="11" t="s">
        <v>312</v>
      </c>
      <c r="T233" s="11" t="s">
        <v>312</v>
      </c>
      <c r="U233" s="11" t="s">
        <v>312</v>
      </c>
      <c r="V233" s="12">
        <v>140</v>
      </c>
      <c r="W233" s="12" t="s">
        <v>194</v>
      </c>
      <c r="X233" s="190" t="s">
        <v>312</v>
      </c>
      <c r="Y233" s="65" t="s">
        <v>312</v>
      </c>
      <c r="AC233" s="103">
        <f t="shared" si="15"/>
        <v>0</v>
      </c>
      <c r="AD233" s="105"/>
      <c r="AE233" s="105">
        <f t="shared" si="16"/>
        <v>0</v>
      </c>
      <c r="AF233" s="105">
        <f t="shared" si="17"/>
        <v>0</v>
      </c>
      <c r="AG233">
        <v>2</v>
      </c>
      <c r="AH233" s="103">
        <f t="shared" si="18"/>
        <v>0</v>
      </c>
      <c r="AI233" s="246">
        <f t="shared" si="19"/>
        <v>-1</v>
      </c>
    </row>
    <row r="234" spans="1:35" ht="12.75">
      <c r="A234" s="158" t="s">
        <v>312</v>
      </c>
      <c r="B234" s="29" t="s">
        <v>104</v>
      </c>
      <c r="C234" s="2">
        <v>1350</v>
      </c>
      <c r="D234" s="2">
        <v>1200</v>
      </c>
      <c r="E234" s="2">
        <v>150</v>
      </c>
      <c r="F234" s="26">
        <v>1360</v>
      </c>
      <c r="G234" s="148">
        <v>81432.07679093762</v>
      </c>
      <c r="H234" s="43" t="s">
        <v>171</v>
      </c>
      <c r="I234" s="72">
        <v>10000</v>
      </c>
      <c r="J234" s="11" t="s">
        <v>198</v>
      </c>
      <c r="K234" s="11" t="s">
        <v>169</v>
      </c>
      <c r="L234" s="11">
        <v>50</v>
      </c>
      <c r="M234" s="11" t="s">
        <v>177</v>
      </c>
      <c r="N234" s="11" t="s">
        <v>170</v>
      </c>
      <c r="O234" s="11" t="s">
        <v>178</v>
      </c>
      <c r="P234" s="11" t="s">
        <v>312</v>
      </c>
      <c r="Q234" s="11" t="s">
        <v>312</v>
      </c>
      <c r="R234" s="11" t="s">
        <v>312</v>
      </c>
      <c r="S234" s="11" t="s">
        <v>312</v>
      </c>
      <c r="T234" s="11" t="s">
        <v>312</v>
      </c>
      <c r="U234" s="11" t="s">
        <v>312</v>
      </c>
      <c r="V234" s="12">
        <v>140</v>
      </c>
      <c r="W234" s="12" t="s">
        <v>194</v>
      </c>
      <c r="X234" s="190" t="s">
        <v>312</v>
      </c>
      <c r="Y234" s="65" t="s">
        <v>312</v>
      </c>
      <c r="AC234" s="103">
        <f t="shared" si="15"/>
        <v>0</v>
      </c>
      <c r="AD234" s="105"/>
      <c r="AE234" s="105">
        <f t="shared" si="16"/>
        <v>0</v>
      </c>
      <c r="AF234" s="105">
        <f t="shared" si="17"/>
        <v>0</v>
      </c>
      <c r="AG234">
        <v>2</v>
      </c>
      <c r="AH234" s="103">
        <f t="shared" si="18"/>
        <v>0</v>
      </c>
      <c r="AI234" s="246">
        <f t="shared" si="19"/>
        <v>-1</v>
      </c>
    </row>
    <row r="235" spans="1:35" ht="12.75">
      <c r="A235" s="158" t="s">
        <v>312</v>
      </c>
      <c r="B235" s="29" t="s">
        <v>105</v>
      </c>
      <c r="C235" s="2">
        <v>1500</v>
      </c>
      <c r="D235" s="2">
        <v>1360</v>
      </c>
      <c r="E235" s="2">
        <v>1700</v>
      </c>
      <c r="F235" s="26">
        <v>1520</v>
      </c>
      <c r="G235" s="148">
        <v>87900.33350891521</v>
      </c>
      <c r="H235" s="43" t="s">
        <v>171</v>
      </c>
      <c r="I235" s="72">
        <v>10000</v>
      </c>
      <c r="J235" s="11" t="s">
        <v>198</v>
      </c>
      <c r="K235" s="11" t="s">
        <v>169</v>
      </c>
      <c r="L235" s="11">
        <v>50</v>
      </c>
      <c r="M235" s="11" t="s">
        <v>177</v>
      </c>
      <c r="N235" s="11" t="s">
        <v>170</v>
      </c>
      <c r="O235" s="11" t="s">
        <v>178</v>
      </c>
      <c r="P235" s="11" t="s">
        <v>312</v>
      </c>
      <c r="Q235" s="11" t="s">
        <v>312</v>
      </c>
      <c r="R235" s="11" t="s">
        <v>312</v>
      </c>
      <c r="S235" s="11" t="s">
        <v>312</v>
      </c>
      <c r="T235" s="11" t="s">
        <v>312</v>
      </c>
      <c r="U235" s="11" t="s">
        <v>312</v>
      </c>
      <c r="V235" s="12">
        <v>140</v>
      </c>
      <c r="W235" s="12" t="s">
        <v>194</v>
      </c>
      <c r="X235" s="190" t="s">
        <v>312</v>
      </c>
      <c r="Y235" s="65" t="s">
        <v>312</v>
      </c>
      <c r="AC235" s="103">
        <f t="shared" si="15"/>
        <v>0</v>
      </c>
      <c r="AD235" s="105"/>
      <c r="AE235" s="105">
        <f t="shared" si="16"/>
        <v>0</v>
      </c>
      <c r="AF235" s="105">
        <f t="shared" si="17"/>
        <v>0</v>
      </c>
      <c r="AG235">
        <v>2</v>
      </c>
      <c r="AH235" s="103">
        <f t="shared" si="18"/>
        <v>0</v>
      </c>
      <c r="AI235" s="246">
        <f t="shared" si="19"/>
        <v>-1</v>
      </c>
    </row>
    <row r="236" spans="1:35" ht="12.75">
      <c r="A236" s="158" t="s">
        <v>312</v>
      </c>
      <c r="B236" s="29" t="s">
        <v>106</v>
      </c>
      <c r="C236" s="2">
        <v>880</v>
      </c>
      <c r="D236" s="2">
        <v>780</v>
      </c>
      <c r="E236" s="2">
        <v>1000</v>
      </c>
      <c r="F236" s="26">
        <v>880</v>
      </c>
      <c r="G236" s="148">
        <v>98934.7275850752</v>
      </c>
      <c r="H236" s="43" t="s">
        <v>171</v>
      </c>
      <c r="I236" s="72">
        <v>10000</v>
      </c>
      <c r="J236" s="11" t="s">
        <v>198</v>
      </c>
      <c r="K236" s="11" t="s">
        <v>169</v>
      </c>
      <c r="L236" s="11">
        <v>50</v>
      </c>
      <c r="M236" s="11" t="s">
        <v>177</v>
      </c>
      <c r="N236" s="11" t="s">
        <v>170</v>
      </c>
      <c r="O236" s="11" t="s">
        <v>178</v>
      </c>
      <c r="P236" s="11" t="s">
        <v>312</v>
      </c>
      <c r="Q236" s="11" t="s">
        <v>312</v>
      </c>
      <c r="R236" s="11" t="s">
        <v>312</v>
      </c>
      <c r="S236" s="11" t="s">
        <v>312</v>
      </c>
      <c r="T236" s="11" t="s">
        <v>312</v>
      </c>
      <c r="U236" s="11" t="s">
        <v>312</v>
      </c>
      <c r="V236" s="12">
        <v>140</v>
      </c>
      <c r="W236" s="12" t="s">
        <v>194</v>
      </c>
      <c r="X236" s="190" t="s">
        <v>312</v>
      </c>
      <c r="Y236" s="65" t="s">
        <v>312</v>
      </c>
      <c r="AC236" s="103">
        <f t="shared" si="15"/>
        <v>0</v>
      </c>
      <c r="AD236" s="105"/>
      <c r="AE236" s="105">
        <f t="shared" si="16"/>
        <v>0</v>
      </c>
      <c r="AF236" s="105">
        <f t="shared" si="17"/>
        <v>0</v>
      </c>
      <c r="AG236">
        <v>2</v>
      </c>
      <c r="AH236" s="103">
        <f t="shared" si="18"/>
        <v>0</v>
      </c>
      <c r="AI236" s="246">
        <f t="shared" si="19"/>
        <v>-1</v>
      </c>
    </row>
    <row r="237" spans="1:35" ht="12.75">
      <c r="A237" s="158" t="s">
        <v>312</v>
      </c>
      <c r="B237" s="29" t="s">
        <v>107</v>
      </c>
      <c r="C237" s="2">
        <v>1125</v>
      </c>
      <c r="D237" s="2">
        <v>1000</v>
      </c>
      <c r="E237" s="2">
        <v>1250</v>
      </c>
      <c r="F237" s="26">
        <v>1120</v>
      </c>
      <c r="G237" s="148">
        <v>104008.79736898562</v>
      </c>
      <c r="H237" s="43" t="s">
        <v>171</v>
      </c>
      <c r="I237" s="72">
        <v>10000</v>
      </c>
      <c r="J237" s="11" t="s">
        <v>198</v>
      </c>
      <c r="K237" s="11" t="s">
        <v>169</v>
      </c>
      <c r="L237" s="11">
        <v>50</v>
      </c>
      <c r="M237" s="11" t="s">
        <v>177</v>
      </c>
      <c r="N237" s="11" t="s">
        <v>170</v>
      </c>
      <c r="O237" s="11" t="s">
        <v>178</v>
      </c>
      <c r="P237" s="11" t="s">
        <v>312</v>
      </c>
      <c r="Q237" s="11" t="s">
        <v>312</v>
      </c>
      <c r="R237" s="11" t="s">
        <v>312</v>
      </c>
      <c r="S237" s="11" t="s">
        <v>312</v>
      </c>
      <c r="T237" s="11" t="s">
        <v>312</v>
      </c>
      <c r="U237" s="11" t="s">
        <v>312</v>
      </c>
      <c r="V237" s="12">
        <v>140</v>
      </c>
      <c r="W237" s="12" t="s">
        <v>194</v>
      </c>
      <c r="X237" s="190" t="s">
        <v>312</v>
      </c>
      <c r="Y237" s="65" t="s">
        <v>312</v>
      </c>
      <c r="AC237" s="103">
        <f t="shared" si="15"/>
        <v>0</v>
      </c>
      <c r="AD237" s="105"/>
      <c r="AE237" s="105">
        <f t="shared" si="16"/>
        <v>0</v>
      </c>
      <c r="AF237" s="105">
        <f t="shared" si="17"/>
        <v>0</v>
      </c>
      <c r="AG237">
        <v>2</v>
      </c>
      <c r="AH237" s="103">
        <f t="shared" si="18"/>
        <v>0</v>
      </c>
      <c r="AI237" s="246">
        <f t="shared" si="19"/>
        <v>-1</v>
      </c>
    </row>
    <row r="238" spans="1:35" ht="12.75">
      <c r="A238" s="158" t="s">
        <v>312</v>
      </c>
      <c r="B238" s="29" t="s">
        <v>108</v>
      </c>
      <c r="C238" s="2">
        <v>1350</v>
      </c>
      <c r="D238" s="2">
        <v>1200</v>
      </c>
      <c r="E238" s="2">
        <v>1500</v>
      </c>
      <c r="F238" s="26">
        <v>1360</v>
      </c>
      <c r="G238" s="148">
        <v>114156.93693680642</v>
      </c>
      <c r="H238" s="43" t="s">
        <v>171</v>
      </c>
      <c r="I238" s="72">
        <v>10000</v>
      </c>
      <c r="J238" s="11" t="s">
        <v>198</v>
      </c>
      <c r="K238" s="11" t="s">
        <v>169</v>
      </c>
      <c r="L238" s="11">
        <v>50</v>
      </c>
      <c r="M238" s="11" t="s">
        <v>177</v>
      </c>
      <c r="N238" s="11" t="s">
        <v>170</v>
      </c>
      <c r="O238" s="11" t="s">
        <v>178</v>
      </c>
      <c r="P238" s="11" t="s">
        <v>312</v>
      </c>
      <c r="Q238" s="11" t="s">
        <v>312</v>
      </c>
      <c r="R238" s="11" t="s">
        <v>312</v>
      </c>
      <c r="S238" s="11" t="s">
        <v>312</v>
      </c>
      <c r="T238" s="11" t="s">
        <v>312</v>
      </c>
      <c r="U238" s="11" t="s">
        <v>312</v>
      </c>
      <c r="V238" s="12">
        <v>140</v>
      </c>
      <c r="W238" s="12" t="s">
        <v>194</v>
      </c>
      <c r="X238" s="190" t="s">
        <v>312</v>
      </c>
      <c r="Y238" s="65" t="s">
        <v>312</v>
      </c>
      <c r="AC238" s="103">
        <f t="shared" si="15"/>
        <v>0</v>
      </c>
      <c r="AD238" s="105"/>
      <c r="AE238" s="105">
        <f t="shared" si="16"/>
        <v>0</v>
      </c>
      <c r="AF238" s="105">
        <f t="shared" si="17"/>
        <v>0</v>
      </c>
      <c r="AG238">
        <v>2</v>
      </c>
      <c r="AH238" s="103">
        <f t="shared" si="18"/>
        <v>0</v>
      </c>
      <c r="AI238" s="246">
        <f t="shared" si="19"/>
        <v>-1</v>
      </c>
    </row>
    <row r="239" spans="1:35" ht="12.75">
      <c r="A239" s="158" t="s">
        <v>312</v>
      </c>
      <c r="B239" s="29" t="s">
        <v>109</v>
      </c>
      <c r="C239" s="2">
        <v>1500</v>
      </c>
      <c r="D239" s="2">
        <v>1360</v>
      </c>
      <c r="E239" s="2">
        <v>1700</v>
      </c>
      <c r="F239" s="26">
        <v>1520</v>
      </c>
      <c r="G239" s="148">
        <v>119229.25522959362</v>
      </c>
      <c r="H239" s="43" t="s">
        <v>171</v>
      </c>
      <c r="I239" s="72">
        <v>10000</v>
      </c>
      <c r="J239" s="11" t="s">
        <v>198</v>
      </c>
      <c r="K239" s="11" t="s">
        <v>169</v>
      </c>
      <c r="L239" s="11">
        <v>50</v>
      </c>
      <c r="M239" s="11" t="s">
        <v>177</v>
      </c>
      <c r="N239" s="11" t="s">
        <v>170</v>
      </c>
      <c r="O239" s="11" t="s">
        <v>178</v>
      </c>
      <c r="P239" s="11" t="s">
        <v>312</v>
      </c>
      <c r="Q239" s="11" t="s">
        <v>312</v>
      </c>
      <c r="R239" s="11" t="s">
        <v>312</v>
      </c>
      <c r="S239" s="11" t="s">
        <v>312</v>
      </c>
      <c r="T239" s="11" t="s">
        <v>312</v>
      </c>
      <c r="U239" s="11" t="s">
        <v>312</v>
      </c>
      <c r="V239" s="12">
        <v>140</v>
      </c>
      <c r="W239" s="12" t="s">
        <v>194</v>
      </c>
      <c r="X239" s="190" t="s">
        <v>312</v>
      </c>
      <c r="Y239" s="65" t="s">
        <v>312</v>
      </c>
      <c r="AC239" s="103">
        <f t="shared" si="15"/>
        <v>0</v>
      </c>
      <c r="AD239" s="105"/>
      <c r="AE239" s="105">
        <f t="shared" si="16"/>
        <v>0</v>
      </c>
      <c r="AF239" s="105">
        <f t="shared" si="17"/>
        <v>0</v>
      </c>
      <c r="AG239">
        <v>2</v>
      </c>
      <c r="AH239" s="103">
        <f t="shared" si="18"/>
        <v>0</v>
      </c>
      <c r="AI239" s="246">
        <f t="shared" si="19"/>
        <v>-1</v>
      </c>
    </row>
    <row r="240" spans="1:35" ht="12.75">
      <c r="A240" s="158" t="s">
        <v>312</v>
      </c>
      <c r="B240" s="29" t="s">
        <v>110</v>
      </c>
      <c r="C240" s="2">
        <v>880</v>
      </c>
      <c r="D240" s="2">
        <v>780</v>
      </c>
      <c r="E240" s="2">
        <v>1000</v>
      </c>
      <c r="F240" s="26">
        <v>880</v>
      </c>
      <c r="G240" s="148">
        <v>109082.867152896</v>
      </c>
      <c r="H240" s="43" t="s">
        <v>171</v>
      </c>
      <c r="I240" s="72">
        <v>10000</v>
      </c>
      <c r="J240" s="11" t="s">
        <v>198</v>
      </c>
      <c r="K240" s="11" t="s">
        <v>169</v>
      </c>
      <c r="L240" s="11">
        <v>50</v>
      </c>
      <c r="M240" s="11" t="s">
        <v>177</v>
      </c>
      <c r="N240" s="11" t="s">
        <v>170</v>
      </c>
      <c r="O240" s="11" t="s">
        <v>178</v>
      </c>
      <c r="P240" s="11" t="s">
        <v>312</v>
      </c>
      <c r="Q240" s="11" t="s">
        <v>312</v>
      </c>
      <c r="R240" s="11" t="s">
        <v>312</v>
      </c>
      <c r="S240" s="11" t="s">
        <v>312</v>
      </c>
      <c r="T240" s="11" t="s">
        <v>312</v>
      </c>
      <c r="U240" s="11" t="s">
        <v>312</v>
      </c>
      <c r="V240" s="12">
        <v>140</v>
      </c>
      <c r="W240" s="12" t="s">
        <v>194</v>
      </c>
      <c r="X240" s="190" t="s">
        <v>312</v>
      </c>
      <c r="Y240" s="65" t="s">
        <v>312</v>
      </c>
      <c r="AC240" s="103">
        <f t="shared" si="15"/>
        <v>0</v>
      </c>
      <c r="AD240" s="105"/>
      <c r="AE240" s="105">
        <f t="shared" si="16"/>
        <v>0</v>
      </c>
      <c r="AF240" s="105">
        <f t="shared" si="17"/>
        <v>0</v>
      </c>
      <c r="AG240">
        <v>2</v>
      </c>
      <c r="AH240" s="103">
        <f t="shared" si="18"/>
        <v>0</v>
      </c>
      <c r="AI240" s="246">
        <f t="shared" si="19"/>
        <v>-1</v>
      </c>
    </row>
    <row r="241" spans="1:35" ht="12.75">
      <c r="A241" s="158" t="s">
        <v>312</v>
      </c>
      <c r="B241" s="29" t="s">
        <v>111</v>
      </c>
      <c r="C241" s="2">
        <v>1125</v>
      </c>
      <c r="D241" s="2">
        <v>1000</v>
      </c>
      <c r="E241" s="2">
        <v>1250</v>
      </c>
      <c r="F241" s="26">
        <v>1120</v>
      </c>
      <c r="G241" s="148">
        <v>119229.25522959362</v>
      </c>
      <c r="H241" s="43" t="s">
        <v>171</v>
      </c>
      <c r="I241" s="72">
        <v>10000</v>
      </c>
      <c r="J241" s="11" t="s">
        <v>198</v>
      </c>
      <c r="K241" s="11" t="s">
        <v>169</v>
      </c>
      <c r="L241" s="11">
        <v>50</v>
      </c>
      <c r="M241" s="11" t="s">
        <v>177</v>
      </c>
      <c r="N241" s="11" t="s">
        <v>170</v>
      </c>
      <c r="O241" s="11" t="s">
        <v>178</v>
      </c>
      <c r="P241" s="11" t="s">
        <v>312</v>
      </c>
      <c r="Q241" s="11" t="s">
        <v>312</v>
      </c>
      <c r="R241" s="11" t="s">
        <v>312</v>
      </c>
      <c r="S241" s="11" t="s">
        <v>312</v>
      </c>
      <c r="T241" s="11" t="s">
        <v>312</v>
      </c>
      <c r="U241" s="11" t="s">
        <v>312</v>
      </c>
      <c r="V241" s="12">
        <v>140</v>
      </c>
      <c r="W241" s="12" t="s">
        <v>194</v>
      </c>
      <c r="X241" s="190" t="s">
        <v>312</v>
      </c>
      <c r="Y241" s="65" t="s">
        <v>312</v>
      </c>
      <c r="AC241" s="103">
        <f t="shared" si="15"/>
        <v>0</v>
      </c>
      <c r="AD241" s="105"/>
      <c r="AE241" s="105">
        <f t="shared" si="16"/>
        <v>0</v>
      </c>
      <c r="AF241" s="105">
        <f t="shared" si="17"/>
        <v>0</v>
      </c>
      <c r="AG241">
        <v>2</v>
      </c>
      <c r="AH241" s="103">
        <f t="shared" si="18"/>
        <v>0</v>
      </c>
      <c r="AI241" s="246">
        <f t="shared" si="19"/>
        <v>-1</v>
      </c>
    </row>
    <row r="242" spans="1:35" ht="12.75">
      <c r="A242" s="158" t="s">
        <v>312</v>
      </c>
      <c r="B242" s="29" t="s">
        <v>112</v>
      </c>
      <c r="C242" s="2">
        <v>1350</v>
      </c>
      <c r="D242" s="2">
        <v>1200</v>
      </c>
      <c r="E242" s="2">
        <v>1500</v>
      </c>
      <c r="F242" s="26">
        <v>1360</v>
      </c>
      <c r="G242" s="148">
        <v>126841.23565102083</v>
      </c>
      <c r="H242" s="43" t="s">
        <v>171</v>
      </c>
      <c r="I242" s="72">
        <v>10000</v>
      </c>
      <c r="J242" s="11" t="s">
        <v>198</v>
      </c>
      <c r="K242" s="11" t="s">
        <v>169</v>
      </c>
      <c r="L242" s="11">
        <v>50</v>
      </c>
      <c r="M242" s="11" t="s">
        <v>177</v>
      </c>
      <c r="N242" s="11" t="s">
        <v>170</v>
      </c>
      <c r="O242" s="11" t="s">
        <v>178</v>
      </c>
      <c r="P242" s="11" t="s">
        <v>312</v>
      </c>
      <c r="Q242" s="11" t="s">
        <v>312</v>
      </c>
      <c r="R242" s="11" t="s">
        <v>312</v>
      </c>
      <c r="S242" s="11" t="s">
        <v>312</v>
      </c>
      <c r="T242" s="11" t="s">
        <v>312</v>
      </c>
      <c r="U242" s="11" t="s">
        <v>312</v>
      </c>
      <c r="V242" s="12">
        <v>140</v>
      </c>
      <c r="W242" s="12" t="s">
        <v>194</v>
      </c>
      <c r="X242" s="190" t="s">
        <v>312</v>
      </c>
      <c r="Y242" s="65" t="s">
        <v>312</v>
      </c>
      <c r="AC242" s="103">
        <f t="shared" si="15"/>
        <v>0</v>
      </c>
      <c r="AD242" s="105"/>
      <c r="AE242" s="105">
        <f t="shared" si="16"/>
        <v>0</v>
      </c>
      <c r="AF242" s="105">
        <f t="shared" si="17"/>
        <v>0</v>
      </c>
      <c r="AG242">
        <v>2</v>
      </c>
      <c r="AH242" s="103">
        <f t="shared" si="18"/>
        <v>0</v>
      </c>
      <c r="AI242" s="246">
        <f t="shared" si="19"/>
        <v>-1</v>
      </c>
    </row>
    <row r="243" spans="1:35" ht="13.5" thickBot="1">
      <c r="A243" s="158" t="s">
        <v>312</v>
      </c>
      <c r="B243" s="129" t="s">
        <v>113</v>
      </c>
      <c r="C243" s="17">
        <v>1500</v>
      </c>
      <c r="D243" s="17">
        <v>1360</v>
      </c>
      <c r="E243" s="17">
        <v>1700</v>
      </c>
      <c r="F243" s="27">
        <v>1520</v>
      </c>
      <c r="G243" s="184">
        <v>134451.4645813248</v>
      </c>
      <c r="H243" s="45" t="s">
        <v>171</v>
      </c>
      <c r="I243" s="101">
        <v>10000</v>
      </c>
      <c r="J243" s="18" t="s">
        <v>198</v>
      </c>
      <c r="K243" s="18" t="s">
        <v>169</v>
      </c>
      <c r="L243" s="18">
        <v>50</v>
      </c>
      <c r="M243" s="18" t="s">
        <v>177</v>
      </c>
      <c r="N243" s="18" t="s">
        <v>170</v>
      </c>
      <c r="O243" s="18" t="s">
        <v>178</v>
      </c>
      <c r="P243" s="18" t="s">
        <v>312</v>
      </c>
      <c r="Q243" s="18" t="s">
        <v>312</v>
      </c>
      <c r="R243" s="18" t="s">
        <v>312</v>
      </c>
      <c r="S243" s="18" t="s">
        <v>312</v>
      </c>
      <c r="T243" s="18" t="s">
        <v>312</v>
      </c>
      <c r="U243" s="18" t="s">
        <v>312</v>
      </c>
      <c r="V243" s="19">
        <v>140</v>
      </c>
      <c r="W243" s="19" t="s">
        <v>194</v>
      </c>
      <c r="X243" s="188" t="s">
        <v>312</v>
      </c>
      <c r="Y243" s="66" t="s">
        <v>312</v>
      </c>
      <c r="AC243" s="103">
        <f t="shared" si="15"/>
        <v>0</v>
      </c>
      <c r="AD243" s="105"/>
      <c r="AE243" s="105">
        <f t="shared" si="16"/>
        <v>0</v>
      </c>
      <c r="AF243" s="105">
        <f t="shared" si="17"/>
        <v>0</v>
      </c>
      <c r="AG243">
        <v>2</v>
      </c>
      <c r="AH243" s="103">
        <f t="shared" si="18"/>
        <v>0</v>
      </c>
      <c r="AI243" s="246">
        <f t="shared" si="19"/>
        <v>-1</v>
      </c>
    </row>
    <row r="244" spans="1:35" ht="12.75">
      <c r="A244" s="233" t="s">
        <v>312</v>
      </c>
      <c r="B244" s="128" t="s">
        <v>114</v>
      </c>
      <c r="C244" s="193" t="s">
        <v>312</v>
      </c>
      <c r="D244" s="193" t="s">
        <v>312</v>
      </c>
      <c r="E244" s="14">
        <v>3.5</v>
      </c>
      <c r="F244" s="25">
        <v>3.5</v>
      </c>
      <c r="G244" s="146">
        <v>518.29</v>
      </c>
      <c r="H244" s="41" t="s">
        <v>172</v>
      </c>
      <c r="I244" s="71" t="s">
        <v>347</v>
      </c>
      <c r="J244" s="15" t="s">
        <v>197</v>
      </c>
      <c r="K244" s="15" t="s">
        <v>173</v>
      </c>
      <c r="L244" s="15">
        <v>50</v>
      </c>
      <c r="M244" s="15" t="s">
        <v>176</v>
      </c>
      <c r="N244" s="15" t="s">
        <v>173</v>
      </c>
      <c r="O244" s="15" t="s">
        <v>178</v>
      </c>
      <c r="P244" s="15" t="s">
        <v>312</v>
      </c>
      <c r="Q244" s="15" t="s">
        <v>312</v>
      </c>
      <c r="R244" s="15" t="s">
        <v>312</v>
      </c>
      <c r="S244" s="15" t="s">
        <v>312</v>
      </c>
      <c r="T244" s="15" t="s">
        <v>312</v>
      </c>
      <c r="U244" s="15" t="s">
        <v>312</v>
      </c>
      <c r="V244" s="15" t="s">
        <v>312</v>
      </c>
      <c r="W244" s="16" t="s">
        <v>194</v>
      </c>
      <c r="X244" s="191" t="s">
        <v>312</v>
      </c>
      <c r="Y244" s="47" t="s">
        <v>180</v>
      </c>
      <c r="AB244" s="103">
        <v>291</v>
      </c>
      <c r="AC244" s="103">
        <f t="shared" si="15"/>
        <v>232.8</v>
      </c>
      <c r="AD244" s="105"/>
      <c r="AE244" s="105">
        <f t="shared" si="16"/>
        <v>0</v>
      </c>
      <c r="AF244" s="105">
        <f t="shared" si="17"/>
        <v>232.8</v>
      </c>
      <c r="AG244">
        <v>2</v>
      </c>
      <c r="AH244" s="103">
        <f t="shared" si="18"/>
        <v>465.6</v>
      </c>
      <c r="AI244" s="246">
        <f t="shared" si="19"/>
        <v>-0.10166123212873092</v>
      </c>
    </row>
    <row r="245" spans="1:35" ht="12.75">
      <c r="A245" s="233" t="s">
        <v>312</v>
      </c>
      <c r="B245" s="29" t="s">
        <v>115</v>
      </c>
      <c r="C245" s="194" t="s">
        <v>312</v>
      </c>
      <c r="D245" s="194" t="s">
        <v>312</v>
      </c>
      <c r="E245" s="2">
        <v>4.5</v>
      </c>
      <c r="F245" s="26">
        <v>4.5</v>
      </c>
      <c r="G245" s="148">
        <v>548.48</v>
      </c>
      <c r="H245" s="43" t="s">
        <v>172</v>
      </c>
      <c r="I245" s="72" t="s">
        <v>347</v>
      </c>
      <c r="J245" s="11" t="s">
        <v>197</v>
      </c>
      <c r="K245" s="11" t="s">
        <v>173</v>
      </c>
      <c r="L245" s="11">
        <v>50</v>
      </c>
      <c r="M245" s="11" t="s">
        <v>176</v>
      </c>
      <c r="N245" s="11" t="s">
        <v>173</v>
      </c>
      <c r="O245" s="11" t="s">
        <v>178</v>
      </c>
      <c r="P245" s="11" t="s">
        <v>312</v>
      </c>
      <c r="Q245" s="11" t="s">
        <v>312</v>
      </c>
      <c r="R245" s="11" t="s">
        <v>312</v>
      </c>
      <c r="S245" s="11" t="s">
        <v>312</v>
      </c>
      <c r="T245" s="11" t="s">
        <v>312</v>
      </c>
      <c r="U245" s="11" t="s">
        <v>312</v>
      </c>
      <c r="V245" s="11" t="s">
        <v>312</v>
      </c>
      <c r="W245" s="12" t="s">
        <v>194</v>
      </c>
      <c r="X245" s="190" t="s">
        <v>312</v>
      </c>
      <c r="Y245" s="48" t="s">
        <v>180</v>
      </c>
      <c r="AB245" s="103">
        <v>311</v>
      </c>
      <c r="AC245" s="103">
        <f t="shared" si="15"/>
        <v>248.8</v>
      </c>
      <c r="AD245" s="105"/>
      <c r="AE245" s="105">
        <f t="shared" si="16"/>
        <v>0</v>
      </c>
      <c r="AF245" s="105">
        <f t="shared" si="17"/>
        <v>248.8</v>
      </c>
      <c r="AG245">
        <v>2</v>
      </c>
      <c r="AH245" s="103">
        <f t="shared" si="18"/>
        <v>497.6</v>
      </c>
      <c r="AI245" s="246">
        <f t="shared" si="19"/>
        <v>-0.09276546091015168</v>
      </c>
    </row>
    <row r="246" spans="1:35" ht="12.75">
      <c r="A246" s="233" t="s">
        <v>312</v>
      </c>
      <c r="B246" s="29" t="s">
        <v>116</v>
      </c>
      <c r="C246" s="194" t="s">
        <v>312</v>
      </c>
      <c r="D246" s="194" t="s">
        <v>312</v>
      </c>
      <c r="E246" s="2">
        <v>5</v>
      </c>
      <c r="F246" s="26">
        <v>5</v>
      </c>
      <c r="G246" s="148">
        <v>558.54</v>
      </c>
      <c r="H246" s="43" t="s">
        <v>172</v>
      </c>
      <c r="I246" s="72" t="s">
        <v>347</v>
      </c>
      <c r="J246" s="11" t="s">
        <v>197</v>
      </c>
      <c r="K246" s="11" t="s">
        <v>173</v>
      </c>
      <c r="L246" s="11">
        <v>50</v>
      </c>
      <c r="M246" s="11" t="s">
        <v>176</v>
      </c>
      <c r="N246" s="11" t="s">
        <v>173</v>
      </c>
      <c r="O246" s="11" t="s">
        <v>178</v>
      </c>
      <c r="P246" s="11" t="s">
        <v>312</v>
      </c>
      <c r="Q246" s="11" t="s">
        <v>312</v>
      </c>
      <c r="R246" s="11" t="s">
        <v>312</v>
      </c>
      <c r="S246" s="11" t="s">
        <v>312</v>
      </c>
      <c r="T246" s="11" t="s">
        <v>312</v>
      </c>
      <c r="U246" s="11" t="s">
        <v>312</v>
      </c>
      <c r="V246" s="11" t="s">
        <v>312</v>
      </c>
      <c r="W246" s="12" t="s">
        <v>194</v>
      </c>
      <c r="X246" s="190" t="s">
        <v>312</v>
      </c>
      <c r="Y246" s="48" t="s">
        <v>180</v>
      </c>
      <c r="AB246" s="103">
        <v>319</v>
      </c>
      <c r="AC246" s="103">
        <f t="shared" si="15"/>
        <v>255.20000000000002</v>
      </c>
      <c r="AD246" s="105"/>
      <c r="AE246" s="105">
        <f t="shared" si="16"/>
        <v>0</v>
      </c>
      <c r="AF246" s="105">
        <f t="shared" si="17"/>
        <v>255.20000000000002</v>
      </c>
      <c r="AG246">
        <v>2</v>
      </c>
      <c r="AH246" s="103">
        <f t="shared" si="18"/>
        <v>510.40000000000003</v>
      </c>
      <c r="AI246" s="246">
        <f t="shared" si="19"/>
        <v>-0.08618899273104869</v>
      </c>
    </row>
    <row r="247" spans="1:35" ht="12.75" collapsed="1">
      <c r="A247" s="233" t="s">
        <v>312</v>
      </c>
      <c r="B247" s="29" t="s">
        <v>117</v>
      </c>
      <c r="C247" s="194" t="s">
        <v>312</v>
      </c>
      <c r="D247" s="194" t="s">
        <v>312</v>
      </c>
      <c r="E247" s="2">
        <v>6</v>
      </c>
      <c r="F247" s="26">
        <v>6</v>
      </c>
      <c r="G247" s="148">
        <v>654.15</v>
      </c>
      <c r="H247" s="43" t="s">
        <v>172</v>
      </c>
      <c r="I247" s="72" t="s">
        <v>347</v>
      </c>
      <c r="J247" s="11" t="s">
        <v>197</v>
      </c>
      <c r="K247" s="11" t="s">
        <v>173</v>
      </c>
      <c r="L247" s="11">
        <v>50</v>
      </c>
      <c r="M247" s="11" t="s">
        <v>176</v>
      </c>
      <c r="N247" s="11" t="s">
        <v>173</v>
      </c>
      <c r="O247" s="11" t="s">
        <v>178</v>
      </c>
      <c r="P247" s="11" t="s">
        <v>312</v>
      </c>
      <c r="Q247" s="11" t="s">
        <v>312</v>
      </c>
      <c r="R247" s="11" t="s">
        <v>312</v>
      </c>
      <c r="S247" s="11" t="s">
        <v>312</v>
      </c>
      <c r="T247" s="11" t="s">
        <v>312</v>
      </c>
      <c r="U247" s="11" t="s">
        <v>312</v>
      </c>
      <c r="V247" s="11" t="s">
        <v>312</v>
      </c>
      <c r="W247" s="12" t="s">
        <v>194</v>
      </c>
      <c r="X247" s="190" t="s">
        <v>312</v>
      </c>
      <c r="Y247" s="48" t="s">
        <v>180</v>
      </c>
      <c r="AB247" s="103">
        <v>330</v>
      </c>
      <c r="AC247" s="103">
        <f t="shared" si="15"/>
        <v>264</v>
      </c>
      <c r="AD247" s="105"/>
      <c r="AE247" s="105">
        <f t="shared" si="16"/>
        <v>0</v>
      </c>
      <c r="AF247" s="105">
        <f t="shared" si="17"/>
        <v>264</v>
      </c>
      <c r="AG247">
        <v>2</v>
      </c>
      <c r="AH247" s="103">
        <f t="shared" si="18"/>
        <v>528</v>
      </c>
      <c r="AI247" s="246">
        <f t="shared" si="19"/>
        <v>-0.19284567759688143</v>
      </c>
    </row>
    <row r="248" spans="1:35" ht="12.75" hidden="1" outlineLevel="1">
      <c r="A248" s="233" t="s">
        <v>312</v>
      </c>
      <c r="B248" s="130" t="s">
        <v>303</v>
      </c>
      <c r="C248" s="194"/>
      <c r="D248" s="194"/>
      <c r="E248" s="2"/>
      <c r="F248" s="26"/>
      <c r="G248" s="183">
        <v>629.3196</v>
      </c>
      <c r="H248" s="43" t="s">
        <v>172</v>
      </c>
      <c r="I248" s="72"/>
      <c r="J248" s="11" t="s">
        <v>197</v>
      </c>
      <c r="K248" s="11" t="s">
        <v>173</v>
      </c>
      <c r="L248" s="11">
        <v>50</v>
      </c>
      <c r="M248" s="11" t="s">
        <v>176</v>
      </c>
      <c r="N248" s="11" t="s">
        <v>173</v>
      </c>
      <c r="O248" s="11" t="s">
        <v>178</v>
      </c>
      <c r="P248" s="11"/>
      <c r="Q248" s="11"/>
      <c r="R248" s="11"/>
      <c r="S248" s="11"/>
      <c r="T248" s="11"/>
      <c r="U248" s="11"/>
      <c r="V248" s="11"/>
      <c r="W248" s="12" t="s">
        <v>194</v>
      </c>
      <c r="X248" s="190"/>
      <c r="Y248" s="48"/>
      <c r="AC248" s="103">
        <f t="shared" si="15"/>
        <v>0</v>
      </c>
      <c r="AD248" s="105"/>
      <c r="AE248" s="105">
        <f t="shared" si="16"/>
        <v>0</v>
      </c>
      <c r="AF248" s="105">
        <f t="shared" si="17"/>
        <v>0</v>
      </c>
      <c r="AG248">
        <v>2</v>
      </c>
      <c r="AH248" s="103">
        <f t="shared" si="18"/>
        <v>0</v>
      </c>
      <c r="AI248" s="246">
        <f t="shared" si="19"/>
        <v>-1</v>
      </c>
    </row>
    <row r="249" spans="1:35" ht="13.5" thickBot="1">
      <c r="A249" s="233" t="s">
        <v>312</v>
      </c>
      <c r="B249" s="129" t="s">
        <v>118</v>
      </c>
      <c r="C249" s="195" t="s">
        <v>312</v>
      </c>
      <c r="D249" s="195" t="s">
        <v>312</v>
      </c>
      <c r="E249" s="17">
        <v>8</v>
      </c>
      <c r="F249" s="27">
        <v>8</v>
      </c>
      <c r="G249" s="184">
        <v>764.85</v>
      </c>
      <c r="H249" s="45" t="s">
        <v>172</v>
      </c>
      <c r="I249" s="101" t="s">
        <v>347</v>
      </c>
      <c r="J249" s="18" t="s">
        <v>197</v>
      </c>
      <c r="K249" s="18" t="s">
        <v>173</v>
      </c>
      <c r="L249" s="18">
        <v>50</v>
      </c>
      <c r="M249" s="18" t="s">
        <v>176</v>
      </c>
      <c r="N249" s="18" t="s">
        <v>173</v>
      </c>
      <c r="O249" s="18" t="s">
        <v>178</v>
      </c>
      <c r="P249" s="18" t="s">
        <v>312</v>
      </c>
      <c r="Q249" s="18" t="s">
        <v>312</v>
      </c>
      <c r="R249" s="18" t="s">
        <v>312</v>
      </c>
      <c r="S249" s="18" t="s">
        <v>312</v>
      </c>
      <c r="T249" s="18" t="s">
        <v>312</v>
      </c>
      <c r="U249" s="18" t="s">
        <v>312</v>
      </c>
      <c r="V249" s="18" t="s">
        <v>312</v>
      </c>
      <c r="W249" s="19" t="s">
        <v>194</v>
      </c>
      <c r="X249" s="188" t="s">
        <v>312</v>
      </c>
      <c r="Y249" s="49" t="s">
        <v>180</v>
      </c>
      <c r="AB249" s="103">
        <v>364</v>
      </c>
      <c r="AC249" s="103">
        <f t="shared" si="15"/>
        <v>291.2</v>
      </c>
      <c r="AD249" s="105"/>
      <c r="AE249" s="105">
        <f t="shared" si="16"/>
        <v>0</v>
      </c>
      <c r="AF249" s="105">
        <f t="shared" si="17"/>
        <v>291.2</v>
      </c>
      <c r="AG249">
        <v>2</v>
      </c>
      <c r="AH249" s="103">
        <f t="shared" si="18"/>
        <v>582.4</v>
      </c>
      <c r="AI249" s="246">
        <f t="shared" si="19"/>
        <v>-0.2385435052624698</v>
      </c>
    </row>
    <row r="250" spans="1:35" ht="12.75">
      <c r="A250" s="218" t="s">
        <v>393</v>
      </c>
      <c r="B250" s="128" t="s">
        <v>475</v>
      </c>
      <c r="C250" s="14">
        <v>9</v>
      </c>
      <c r="D250" s="14">
        <v>7.5</v>
      </c>
      <c r="E250" s="14">
        <v>6</v>
      </c>
      <c r="F250" s="25">
        <v>5</v>
      </c>
      <c r="G250" s="146">
        <v>1752.79</v>
      </c>
      <c r="H250" s="41" t="s">
        <v>171</v>
      </c>
      <c r="I250" s="71" t="s">
        <v>348</v>
      </c>
      <c r="J250" s="15" t="s">
        <v>197</v>
      </c>
      <c r="K250" s="15" t="s">
        <v>169</v>
      </c>
      <c r="L250" s="15">
        <v>50</v>
      </c>
      <c r="M250" s="15" t="s">
        <v>176</v>
      </c>
      <c r="N250" s="15" t="s">
        <v>173</v>
      </c>
      <c r="O250" s="15" t="s">
        <v>178</v>
      </c>
      <c r="P250" s="15" t="s">
        <v>312</v>
      </c>
      <c r="Q250" s="15" t="s">
        <v>312</v>
      </c>
      <c r="R250" s="15" t="s">
        <v>312</v>
      </c>
      <c r="S250" s="15" t="s">
        <v>312</v>
      </c>
      <c r="T250" s="15" t="s">
        <v>312</v>
      </c>
      <c r="U250" s="15" t="s">
        <v>312</v>
      </c>
      <c r="V250" s="15" t="s">
        <v>312</v>
      </c>
      <c r="W250" s="16" t="s">
        <v>194</v>
      </c>
      <c r="X250" s="191" t="s">
        <v>312</v>
      </c>
      <c r="Y250" s="47" t="s">
        <v>180</v>
      </c>
      <c r="AB250" s="103">
        <v>844</v>
      </c>
      <c r="AC250" s="103">
        <f t="shared" si="15"/>
        <v>675.2</v>
      </c>
      <c r="AD250" s="105"/>
      <c r="AE250" s="105">
        <f t="shared" si="16"/>
        <v>0</v>
      </c>
      <c r="AF250" s="105">
        <f t="shared" si="17"/>
        <v>675.2</v>
      </c>
      <c r="AG250">
        <v>2</v>
      </c>
      <c r="AH250" s="103">
        <f t="shared" si="18"/>
        <v>1350.4</v>
      </c>
      <c r="AI250" s="246">
        <f t="shared" si="19"/>
        <v>-0.2295711408668465</v>
      </c>
    </row>
    <row r="251" spans="1:35" ht="12.75">
      <c r="A251" s="218" t="s">
        <v>393</v>
      </c>
      <c r="B251" s="29" t="s">
        <v>476</v>
      </c>
      <c r="C251" s="2">
        <v>14</v>
      </c>
      <c r="D251" s="2">
        <v>11.5</v>
      </c>
      <c r="E251" s="2">
        <v>9.3</v>
      </c>
      <c r="F251" s="26">
        <v>7.5</v>
      </c>
      <c r="G251" s="148">
        <v>1868.53</v>
      </c>
      <c r="H251" s="43" t="s">
        <v>171</v>
      </c>
      <c r="I251" s="72" t="s">
        <v>348</v>
      </c>
      <c r="J251" s="11" t="s">
        <v>197</v>
      </c>
      <c r="K251" s="11" t="s">
        <v>169</v>
      </c>
      <c r="L251" s="11">
        <v>50</v>
      </c>
      <c r="M251" s="11" t="s">
        <v>176</v>
      </c>
      <c r="N251" s="11" t="s">
        <v>173</v>
      </c>
      <c r="O251" s="11" t="s">
        <v>178</v>
      </c>
      <c r="P251" s="11" t="s">
        <v>312</v>
      </c>
      <c r="Q251" s="11" t="s">
        <v>312</v>
      </c>
      <c r="R251" s="11" t="s">
        <v>312</v>
      </c>
      <c r="S251" s="11" t="s">
        <v>312</v>
      </c>
      <c r="T251" s="11" t="s">
        <v>312</v>
      </c>
      <c r="U251" s="11" t="s">
        <v>312</v>
      </c>
      <c r="V251" s="11" t="s">
        <v>312</v>
      </c>
      <c r="W251" s="12" t="s">
        <v>194</v>
      </c>
      <c r="X251" s="190" t="s">
        <v>312</v>
      </c>
      <c r="Y251" s="48" t="s">
        <v>180</v>
      </c>
      <c r="AB251" s="103">
        <v>870</v>
      </c>
      <c r="AC251" s="103">
        <f t="shared" si="15"/>
        <v>696</v>
      </c>
      <c r="AD251" s="105"/>
      <c r="AE251" s="105">
        <f t="shared" si="16"/>
        <v>0</v>
      </c>
      <c r="AF251" s="105">
        <f t="shared" si="17"/>
        <v>696</v>
      </c>
      <c r="AG251">
        <v>2</v>
      </c>
      <c r="AH251" s="103">
        <f t="shared" si="18"/>
        <v>1392</v>
      </c>
      <c r="AI251" s="246">
        <f t="shared" si="19"/>
        <v>-0.255029354626364</v>
      </c>
    </row>
    <row r="252" spans="1:35" ht="12.75">
      <c r="A252" s="218" t="s">
        <v>393</v>
      </c>
      <c r="B252" s="29" t="s">
        <v>477</v>
      </c>
      <c r="C252" s="2">
        <v>16</v>
      </c>
      <c r="D252" s="2">
        <v>13</v>
      </c>
      <c r="E252" s="2">
        <v>10.6</v>
      </c>
      <c r="F252" s="26">
        <v>8.6</v>
      </c>
      <c r="G252" s="148">
        <v>1908.78</v>
      </c>
      <c r="H252" s="43" t="s">
        <v>171</v>
      </c>
      <c r="I252" s="72" t="s">
        <v>348</v>
      </c>
      <c r="J252" s="11" t="s">
        <v>197</v>
      </c>
      <c r="K252" s="11" t="s">
        <v>169</v>
      </c>
      <c r="L252" s="11">
        <v>50</v>
      </c>
      <c r="M252" s="11" t="s">
        <v>176</v>
      </c>
      <c r="N252" s="11" t="s">
        <v>173</v>
      </c>
      <c r="O252" s="11" t="s">
        <v>178</v>
      </c>
      <c r="P252" s="11" t="s">
        <v>312</v>
      </c>
      <c r="Q252" s="11" t="s">
        <v>312</v>
      </c>
      <c r="R252" s="11" t="s">
        <v>312</v>
      </c>
      <c r="S252" s="11" t="s">
        <v>312</v>
      </c>
      <c r="T252" s="11" t="s">
        <v>312</v>
      </c>
      <c r="U252" s="11" t="s">
        <v>312</v>
      </c>
      <c r="V252" s="11" t="s">
        <v>312</v>
      </c>
      <c r="W252" s="12" t="s">
        <v>194</v>
      </c>
      <c r="X252" s="190" t="s">
        <v>312</v>
      </c>
      <c r="Y252" s="48" t="s">
        <v>180</v>
      </c>
      <c r="AB252" s="103">
        <v>930</v>
      </c>
      <c r="AC252" s="103">
        <f t="shared" si="15"/>
        <v>744</v>
      </c>
      <c r="AD252" s="105"/>
      <c r="AE252" s="105">
        <f t="shared" si="16"/>
        <v>0</v>
      </c>
      <c r="AF252" s="105">
        <f t="shared" si="17"/>
        <v>744</v>
      </c>
      <c r="AG252">
        <v>2</v>
      </c>
      <c r="AH252" s="103">
        <f t="shared" si="18"/>
        <v>1488</v>
      </c>
      <c r="AI252" s="246">
        <f t="shared" si="19"/>
        <v>-0.22044447238550277</v>
      </c>
    </row>
    <row r="253" spans="1:35" ht="12.75">
      <c r="A253" s="218" t="s">
        <v>393</v>
      </c>
      <c r="B253" s="29" t="s">
        <v>478</v>
      </c>
      <c r="C253" s="2">
        <v>21</v>
      </c>
      <c r="D253" s="2">
        <v>17</v>
      </c>
      <c r="E253" s="2">
        <v>14</v>
      </c>
      <c r="F253" s="26">
        <v>11.3</v>
      </c>
      <c r="G253" s="148">
        <v>1996</v>
      </c>
      <c r="H253" s="43" t="s">
        <v>171</v>
      </c>
      <c r="I253" s="72" t="s">
        <v>348</v>
      </c>
      <c r="J253" s="11" t="s">
        <v>197</v>
      </c>
      <c r="K253" s="11" t="s">
        <v>169</v>
      </c>
      <c r="L253" s="11">
        <v>50</v>
      </c>
      <c r="M253" s="11" t="s">
        <v>176</v>
      </c>
      <c r="N253" s="11" t="s">
        <v>173</v>
      </c>
      <c r="O253" s="11" t="s">
        <v>178</v>
      </c>
      <c r="P253" s="11" t="s">
        <v>312</v>
      </c>
      <c r="Q253" s="11" t="s">
        <v>312</v>
      </c>
      <c r="R253" s="11" t="s">
        <v>312</v>
      </c>
      <c r="S253" s="11" t="s">
        <v>312</v>
      </c>
      <c r="T253" s="11" t="s">
        <v>312</v>
      </c>
      <c r="U253" s="11" t="s">
        <v>312</v>
      </c>
      <c r="V253" s="11" t="s">
        <v>312</v>
      </c>
      <c r="W253" s="12" t="s">
        <v>194</v>
      </c>
      <c r="X253" s="190" t="s">
        <v>312</v>
      </c>
      <c r="Y253" s="48" t="s">
        <v>180</v>
      </c>
      <c r="AB253" s="103">
        <v>960</v>
      </c>
      <c r="AC253" s="103">
        <f t="shared" si="15"/>
        <v>768</v>
      </c>
      <c r="AD253" s="105"/>
      <c r="AE253" s="105">
        <f t="shared" si="16"/>
        <v>0</v>
      </c>
      <c r="AF253" s="105">
        <f t="shared" si="17"/>
        <v>768</v>
      </c>
      <c r="AG253">
        <v>2</v>
      </c>
      <c r="AH253" s="103">
        <f t="shared" si="18"/>
        <v>1536</v>
      </c>
      <c r="AI253" s="246">
        <f t="shared" si="19"/>
        <v>-0.23046092184368738</v>
      </c>
    </row>
    <row r="254" spans="1:35" ht="12.75">
      <c r="A254" s="218" t="s">
        <v>393</v>
      </c>
      <c r="B254" s="29" t="s">
        <v>479</v>
      </c>
      <c r="C254" s="2">
        <v>31</v>
      </c>
      <c r="D254" s="2">
        <v>25</v>
      </c>
      <c r="E254" s="2">
        <v>20</v>
      </c>
      <c r="F254" s="26">
        <v>16.6</v>
      </c>
      <c r="G254" s="148">
        <v>2146.96</v>
      </c>
      <c r="H254" s="43" t="s">
        <v>171</v>
      </c>
      <c r="I254" s="72" t="s">
        <v>348</v>
      </c>
      <c r="J254" s="11" t="s">
        <v>197</v>
      </c>
      <c r="K254" s="11" t="s">
        <v>169</v>
      </c>
      <c r="L254" s="11">
        <v>50</v>
      </c>
      <c r="M254" s="11" t="s">
        <v>176</v>
      </c>
      <c r="N254" s="11" t="s">
        <v>173</v>
      </c>
      <c r="O254" s="11" t="s">
        <v>178</v>
      </c>
      <c r="P254" s="11" t="s">
        <v>312</v>
      </c>
      <c r="Q254" s="11" t="s">
        <v>312</v>
      </c>
      <c r="R254" s="11" t="s">
        <v>312</v>
      </c>
      <c r="S254" s="11" t="s">
        <v>312</v>
      </c>
      <c r="T254" s="11" t="s">
        <v>312</v>
      </c>
      <c r="U254" s="11" t="s">
        <v>312</v>
      </c>
      <c r="V254" s="11" t="s">
        <v>312</v>
      </c>
      <c r="W254" s="12" t="s">
        <v>194</v>
      </c>
      <c r="X254" s="190" t="s">
        <v>312</v>
      </c>
      <c r="Y254" s="48" t="s">
        <v>180</v>
      </c>
      <c r="AB254" s="103">
        <v>989</v>
      </c>
      <c r="AC254" s="103">
        <f t="shared" si="15"/>
        <v>791.2</v>
      </c>
      <c r="AD254" s="105"/>
      <c r="AE254" s="105">
        <f t="shared" si="16"/>
        <v>0</v>
      </c>
      <c r="AF254" s="105">
        <f t="shared" si="17"/>
        <v>791.2</v>
      </c>
      <c r="AG254">
        <v>2</v>
      </c>
      <c r="AH254" s="103">
        <f t="shared" si="18"/>
        <v>1582.4</v>
      </c>
      <c r="AI254" s="246">
        <f t="shared" si="19"/>
        <v>-0.2629578566903901</v>
      </c>
    </row>
    <row r="255" spans="1:35" ht="13.5" thickBot="1">
      <c r="A255" s="218" t="s">
        <v>393</v>
      </c>
      <c r="B255" s="129" t="s">
        <v>480</v>
      </c>
      <c r="C255" s="17">
        <v>34</v>
      </c>
      <c r="D255" s="17">
        <v>27.5</v>
      </c>
      <c r="E255" s="17">
        <v>22.6</v>
      </c>
      <c r="F255" s="27">
        <v>18.3</v>
      </c>
      <c r="G255" s="184">
        <v>2240.89</v>
      </c>
      <c r="H255" s="45" t="s">
        <v>171</v>
      </c>
      <c r="I255" s="101" t="s">
        <v>348</v>
      </c>
      <c r="J255" s="18" t="s">
        <v>197</v>
      </c>
      <c r="K255" s="18" t="s">
        <v>169</v>
      </c>
      <c r="L255" s="18">
        <v>50</v>
      </c>
      <c r="M255" s="18" t="s">
        <v>176</v>
      </c>
      <c r="N255" s="18" t="s">
        <v>173</v>
      </c>
      <c r="O255" s="18" t="s">
        <v>178</v>
      </c>
      <c r="P255" s="18" t="s">
        <v>312</v>
      </c>
      <c r="Q255" s="18" t="s">
        <v>312</v>
      </c>
      <c r="R255" s="18" t="s">
        <v>312</v>
      </c>
      <c r="S255" s="18" t="s">
        <v>312</v>
      </c>
      <c r="T255" s="18" t="s">
        <v>312</v>
      </c>
      <c r="U255" s="18" t="s">
        <v>312</v>
      </c>
      <c r="V255" s="18" t="s">
        <v>312</v>
      </c>
      <c r="W255" s="19" t="s">
        <v>194</v>
      </c>
      <c r="X255" s="188" t="s">
        <v>312</v>
      </c>
      <c r="Y255" s="49" t="s">
        <v>180</v>
      </c>
      <c r="AB255" s="103">
        <v>1017</v>
      </c>
      <c r="AC255" s="103">
        <f t="shared" si="15"/>
        <v>813.6</v>
      </c>
      <c r="AD255" s="105"/>
      <c r="AE255" s="105">
        <f t="shared" si="16"/>
        <v>0</v>
      </c>
      <c r="AF255" s="105">
        <f t="shared" si="17"/>
        <v>813.6</v>
      </c>
      <c r="AG255">
        <v>2</v>
      </c>
      <c r="AH255" s="103">
        <f t="shared" si="18"/>
        <v>1627.2</v>
      </c>
      <c r="AI255" s="246">
        <f t="shared" si="19"/>
        <v>-0.2738599395775785</v>
      </c>
    </row>
    <row r="256" spans="1:35" ht="12.75">
      <c r="A256" s="233" t="s">
        <v>312</v>
      </c>
      <c r="B256" s="128" t="s">
        <v>125</v>
      </c>
      <c r="C256" s="14">
        <v>10</v>
      </c>
      <c r="D256" s="14">
        <v>8</v>
      </c>
      <c r="E256" s="14">
        <v>6.6</v>
      </c>
      <c r="F256" s="25">
        <v>5.3</v>
      </c>
      <c r="G256" s="146">
        <v>1848</v>
      </c>
      <c r="H256" s="41" t="s">
        <v>171</v>
      </c>
      <c r="I256" s="71" t="s">
        <v>348</v>
      </c>
      <c r="J256" s="15" t="s">
        <v>199</v>
      </c>
      <c r="K256" s="15" t="s">
        <v>169</v>
      </c>
      <c r="L256" s="15">
        <v>50</v>
      </c>
      <c r="M256" s="15" t="s">
        <v>174</v>
      </c>
      <c r="N256" s="15" t="s">
        <v>173</v>
      </c>
      <c r="O256" s="15" t="s">
        <v>178</v>
      </c>
      <c r="P256" s="15" t="s">
        <v>312</v>
      </c>
      <c r="Q256" s="15" t="s">
        <v>312</v>
      </c>
      <c r="R256" s="15" t="s">
        <v>312</v>
      </c>
      <c r="S256" s="15" t="s">
        <v>312</v>
      </c>
      <c r="T256" s="15" t="s">
        <v>312</v>
      </c>
      <c r="U256" s="15" t="s">
        <v>312</v>
      </c>
      <c r="V256" s="15" t="s">
        <v>312</v>
      </c>
      <c r="W256" s="16" t="s">
        <v>194</v>
      </c>
      <c r="X256" s="191" t="s">
        <v>312</v>
      </c>
      <c r="Y256" s="47" t="s">
        <v>180</v>
      </c>
      <c r="AB256" s="103">
        <v>1142</v>
      </c>
      <c r="AC256" s="103">
        <f t="shared" si="15"/>
        <v>913.6</v>
      </c>
      <c r="AD256" s="105"/>
      <c r="AE256" s="105">
        <f t="shared" si="16"/>
        <v>0</v>
      </c>
      <c r="AF256" s="105">
        <f t="shared" si="17"/>
        <v>913.6</v>
      </c>
      <c r="AG256">
        <v>2</v>
      </c>
      <c r="AH256" s="103">
        <f t="shared" si="18"/>
        <v>1827.2</v>
      </c>
      <c r="AI256" s="246">
        <f t="shared" si="19"/>
        <v>-0.01125541125541123</v>
      </c>
    </row>
    <row r="257" spans="1:35" ht="12.75">
      <c r="A257" s="233" t="s">
        <v>312</v>
      </c>
      <c r="B257" s="29" t="s">
        <v>126</v>
      </c>
      <c r="C257" s="2">
        <v>13</v>
      </c>
      <c r="D257" s="2">
        <v>10.5</v>
      </c>
      <c r="E257" s="2">
        <v>8.6</v>
      </c>
      <c r="F257" s="26">
        <v>7</v>
      </c>
      <c r="G257" s="148">
        <v>1918.84</v>
      </c>
      <c r="H257" s="43" t="s">
        <v>171</v>
      </c>
      <c r="I257" s="72" t="s">
        <v>348</v>
      </c>
      <c r="J257" s="11" t="s">
        <v>199</v>
      </c>
      <c r="K257" s="11" t="s">
        <v>169</v>
      </c>
      <c r="L257" s="11">
        <v>50</v>
      </c>
      <c r="M257" s="11" t="s">
        <v>174</v>
      </c>
      <c r="N257" s="11" t="s">
        <v>173</v>
      </c>
      <c r="O257" s="11" t="s">
        <v>178</v>
      </c>
      <c r="P257" s="11" t="s">
        <v>312</v>
      </c>
      <c r="Q257" s="11" t="s">
        <v>312</v>
      </c>
      <c r="R257" s="11" t="s">
        <v>312</v>
      </c>
      <c r="S257" s="11" t="s">
        <v>312</v>
      </c>
      <c r="T257" s="11" t="s">
        <v>312</v>
      </c>
      <c r="U257" s="11" t="s">
        <v>312</v>
      </c>
      <c r="V257" s="11" t="s">
        <v>312</v>
      </c>
      <c r="W257" s="12" t="s">
        <v>194</v>
      </c>
      <c r="X257" s="190" t="s">
        <v>312</v>
      </c>
      <c r="Y257" s="48" t="s">
        <v>180</v>
      </c>
      <c r="AB257" s="103">
        <v>1185</v>
      </c>
      <c r="AC257" s="103">
        <f t="shared" si="15"/>
        <v>948</v>
      </c>
      <c r="AD257" s="105"/>
      <c r="AE257" s="105">
        <f t="shared" si="16"/>
        <v>0</v>
      </c>
      <c r="AF257" s="105">
        <f t="shared" si="17"/>
        <v>948</v>
      </c>
      <c r="AG257">
        <v>2</v>
      </c>
      <c r="AH257" s="103">
        <f t="shared" si="18"/>
        <v>1896</v>
      </c>
      <c r="AI257" s="246">
        <f t="shared" si="19"/>
        <v>-0.011903024744116194</v>
      </c>
    </row>
    <row r="258" spans="1:35" ht="12.75">
      <c r="A258" s="233" t="s">
        <v>312</v>
      </c>
      <c r="B258" s="29" t="s">
        <v>127</v>
      </c>
      <c r="C258" s="2">
        <v>16.5</v>
      </c>
      <c r="D258" s="2">
        <v>13.5</v>
      </c>
      <c r="E258" s="2">
        <v>11</v>
      </c>
      <c r="F258" s="26">
        <v>9</v>
      </c>
      <c r="G258" s="148">
        <v>1962.46</v>
      </c>
      <c r="H258" s="43" t="s">
        <v>171</v>
      </c>
      <c r="I258" s="72" t="s">
        <v>348</v>
      </c>
      <c r="J258" s="11" t="s">
        <v>199</v>
      </c>
      <c r="K258" s="11" t="s">
        <v>169</v>
      </c>
      <c r="L258" s="11">
        <v>50</v>
      </c>
      <c r="M258" s="11" t="s">
        <v>174</v>
      </c>
      <c r="N258" s="11" t="s">
        <v>173</v>
      </c>
      <c r="O258" s="11" t="s">
        <v>178</v>
      </c>
      <c r="P258" s="11" t="s">
        <v>312</v>
      </c>
      <c r="Q258" s="11" t="s">
        <v>312</v>
      </c>
      <c r="R258" s="11" t="s">
        <v>312</v>
      </c>
      <c r="S258" s="11" t="s">
        <v>312</v>
      </c>
      <c r="T258" s="11" t="s">
        <v>312</v>
      </c>
      <c r="U258" s="11" t="s">
        <v>312</v>
      </c>
      <c r="V258" s="11" t="s">
        <v>312</v>
      </c>
      <c r="W258" s="12" t="s">
        <v>194</v>
      </c>
      <c r="X258" s="190" t="s">
        <v>312</v>
      </c>
      <c r="Y258" s="48" t="s">
        <v>180</v>
      </c>
      <c r="AB258" s="103">
        <v>1213</v>
      </c>
      <c r="AC258" s="103">
        <f t="shared" si="15"/>
        <v>970.4000000000001</v>
      </c>
      <c r="AD258" s="105"/>
      <c r="AE258" s="105">
        <f t="shared" si="16"/>
        <v>0</v>
      </c>
      <c r="AF258" s="105">
        <f t="shared" si="17"/>
        <v>970.4000000000001</v>
      </c>
      <c r="AG258">
        <v>2</v>
      </c>
      <c r="AH258" s="103">
        <f t="shared" si="18"/>
        <v>1940.8000000000002</v>
      </c>
      <c r="AI258" s="246">
        <f t="shared" si="19"/>
        <v>-0.01103716763653774</v>
      </c>
    </row>
    <row r="259" spans="1:35" ht="12.75">
      <c r="A259" s="233" t="s">
        <v>312</v>
      </c>
      <c r="B259" s="29" t="s">
        <v>128</v>
      </c>
      <c r="C259" s="2">
        <v>25.2</v>
      </c>
      <c r="D259" s="2">
        <v>21</v>
      </c>
      <c r="E259" s="2">
        <v>16.8</v>
      </c>
      <c r="F259" s="26">
        <v>14</v>
      </c>
      <c r="G259" s="148">
        <v>2098.32</v>
      </c>
      <c r="H259" s="43" t="s">
        <v>171</v>
      </c>
      <c r="I259" s="72" t="s">
        <v>348</v>
      </c>
      <c r="J259" s="11" t="s">
        <v>199</v>
      </c>
      <c r="K259" s="11" t="s">
        <v>169</v>
      </c>
      <c r="L259" s="11">
        <v>50</v>
      </c>
      <c r="M259" s="11" t="s">
        <v>174</v>
      </c>
      <c r="N259" s="11" t="s">
        <v>173</v>
      </c>
      <c r="O259" s="11" t="s">
        <v>178</v>
      </c>
      <c r="P259" s="11" t="s">
        <v>312</v>
      </c>
      <c r="Q259" s="11" t="s">
        <v>312</v>
      </c>
      <c r="R259" s="11" t="s">
        <v>312</v>
      </c>
      <c r="S259" s="11" t="s">
        <v>312</v>
      </c>
      <c r="T259" s="11" t="s">
        <v>312</v>
      </c>
      <c r="U259" s="11" t="s">
        <v>312</v>
      </c>
      <c r="V259" s="11" t="s">
        <v>312</v>
      </c>
      <c r="W259" s="12" t="s">
        <v>194</v>
      </c>
      <c r="X259" s="190" t="s">
        <v>312</v>
      </c>
      <c r="Y259" s="48" t="s">
        <v>180</v>
      </c>
      <c r="AB259" s="103">
        <v>1218</v>
      </c>
      <c r="AC259" s="103">
        <f t="shared" si="15"/>
        <v>974.4000000000001</v>
      </c>
      <c r="AD259" s="105"/>
      <c r="AE259" s="105">
        <f t="shared" si="16"/>
        <v>0</v>
      </c>
      <c r="AF259" s="105">
        <f t="shared" si="17"/>
        <v>974.4000000000001</v>
      </c>
      <c r="AG259">
        <v>2</v>
      </c>
      <c r="AH259" s="103">
        <f t="shared" si="18"/>
        <v>1948.8000000000002</v>
      </c>
      <c r="AI259" s="246">
        <f t="shared" si="19"/>
        <v>-0.07125700560448357</v>
      </c>
    </row>
    <row r="260" spans="1:35" ht="12.75">
      <c r="A260" s="233" t="s">
        <v>312</v>
      </c>
      <c r="B260" s="29" t="s">
        <v>129</v>
      </c>
      <c r="C260" s="2">
        <v>31.5</v>
      </c>
      <c r="D260" s="2">
        <v>26</v>
      </c>
      <c r="E260" s="2">
        <v>21</v>
      </c>
      <c r="F260" s="26">
        <v>17.3</v>
      </c>
      <c r="G260" s="148">
        <v>2281.14</v>
      </c>
      <c r="H260" s="43" t="s">
        <v>171</v>
      </c>
      <c r="I260" s="72" t="s">
        <v>348</v>
      </c>
      <c r="J260" s="11" t="s">
        <v>199</v>
      </c>
      <c r="K260" s="11" t="s">
        <v>169</v>
      </c>
      <c r="L260" s="11">
        <v>50</v>
      </c>
      <c r="M260" s="11" t="s">
        <v>174</v>
      </c>
      <c r="N260" s="11" t="s">
        <v>173</v>
      </c>
      <c r="O260" s="11" t="s">
        <v>178</v>
      </c>
      <c r="P260" s="11" t="s">
        <v>312</v>
      </c>
      <c r="Q260" s="11" t="s">
        <v>312</v>
      </c>
      <c r="R260" s="11" t="s">
        <v>312</v>
      </c>
      <c r="S260" s="11" t="s">
        <v>312</v>
      </c>
      <c r="T260" s="11" t="s">
        <v>312</v>
      </c>
      <c r="U260" s="11" t="s">
        <v>312</v>
      </c>
      <c r="V260" s="11" t="s">
        <v>312</v>
      </c>
      <c r="W260" s="12" t="s">
        <v>194</v>
      </c>
      <c r="X260" s="190" t="s">
        <v>312</v>
      </c>
      <c r="Y260" s="48" t="s">
        <v>180</v>
      </c>
      <c r="AB260" s="103">
        <v>1266</v>
      </c>
      <c r="AC260" s="103">
        <f t="shared" si="15"/>
        <v>1012.8000000000001</v>
      </c>
      <c r="AD260" s="105"/>
      <c r="AE260" s="105">
        <f t="shared" si="16"/>
        <v>0</v>
      </c>
      <c r="AF260" s="105">
        <f t="shared" si="17"/>
        <v>1012.8000000000001</v>
      </c>
      <c r="AG260">
        <v>2</v>
      </c>
      <c r="AH260" s="103">
        <f t="shared" si="18"/>
        <v>2025.6000000000001</v>
      </c>
      <c r="AI260" s="246">
        <f t="shared" si="19"/>
        <v>-0.1120229359004707</v>
      </c>
    </row>
    <row r="261" spans="1:35" ht="13.5" thickBot="1">
      <c r="A261" s="233" t="s">
        <v>312</v>
      </c>
      <c r="B261" s="129" t="s">
        <v>130</v>
      </c>
      <c r="C261" s="17">
        <v>32</v>
      </c>
      <c r="D261" s="17">
        <v>28.4</v>
      </c>
      <c r="E261" s="17">
        <v>25.5</v>
      </c>
      <c r="F261" s="27">
        <v>21.3</v>
      </c>
      <c r="G261" s="184">
        <v>2428.75</v>
      </c>
      <c r="H261" s="45" t="s">
        <v>171</v>
      </c>
      <c r="I261" s="101" t="s">
        <v>348</v>
      </c>
      <c r="J261" s="18" t="s">
        <v>199</v>
      </c>
      <c r="K261" s="18" t="s">
        <v>169</v>
      </c>
      <c r="L261" s="18">
        <v>50</v>
      </c>
      <c r="M261" s="18" t="s">
        <v>174</v>
      </c>
      <c r="N261" s="18" t="s">
        <v>173</v>
      </c>
      <c r="O261" s="18" t="s">
        <v>178</v>
      </c>
      <c r="P261" s="18" t="s">
        <v>312</v>
      </c>
      <c r="Q261" s="18" t="s">
        <v>312</v>
      </c>
      <c r="R261" s="18" t="s">
        <v>312</v>
      </c>
      <c r="S261" s="18" t="s">
        <v>312</v>
      </c>
      <c r="T261" s="18" t="s">
        <v>312</v>
      </c>
      <c r="U261" s="18" t="s">
        <v>312</v>
      </c>
      <c r="V261" s="18" t="s">
        <v>312</v>
      </c>
      <c r="W261" s="19" t="s">
        <v>194</v>
      </c>
      <c r="X261" s="188" t="s">
        <v>312</v>
      </c>
      <c r="Y261" s="49" t="s">
        <v>180</v>
      </c>
      <c r="AB261" s="103">
        <v>1451</v>
      </c>
      <c r="AC261" s="103">
        <f t="shared" si="15"/>
        <v>1160.8</v>
      </c>
      <c r="AD261" s="105"/>
      <c r="AE261" s="105">
        <f t="shared" si="16"/>
        <v>0</v>
      </c>
      <c r="AF261" s="105">
        <f t="shared" si="17"/>
        <v>1160.8</v>
      </c>
      <c r="AG261">
        <v>2</v>
      </c>
      <c r="AH261" s="103">
        <f t="shared" si="18"/>
        <v>2321.6</v>
      </c>
      <c r="AI261" s="246">
        <f t="shared" si="19"/>
        <v>-0.04411734431291821</v>
      </c>
    </row>
    <row r="262" spans="1:35" ht="12.75">
      <c r="A262" s="233" t="s">
        <v>312</v>
      </c>
      <c r="B262" s="128" t="s">
        <v>131</v>
      </c>
      <c r="C262" s="14">
        <v>50</v>
      </c>
      <c r="D262" s="14">
        <v>45</v>
      </c>
      <c r="E262" s="14" t="s">
        <v>312</v>
      </c>
      <c r="F262" s="14" t="s">
        <v>312</v>
      </c>
      <c r="G262" s="146">
        <v>8857.88</v>
      </c>
      <c r="H262" s="41" t="s">
        <v>171</v>
      </c>
      <c r="I262" s="71" t="s">
        <v>348</v>
      </c>
      <c r="J262" s="15" t="s">
        <v>197</v>
      </c>
      <c r="K262" s="15" t="s">
        <v>175</v>
      </c>
      <c r="L262" s="15">
        <v>50</v>
      </c>
      <c r="M262" s="15" t="s">
        <v>176</v>
      </c>
      <c r="N262" s="15" t="s">
        <v>173</v>
      </c>
      <c r="O262" s="15" t="s">
        <v>178</v>
      </c>
      <c r="P262" s="15" t="s">
        <v>312</v>
      </c>
      <c r="Q262" s="15" t="s">
        <v>312</v>
      </c>
      <c r="R262" s="15" t="s">
        <v>312</v>
      </c>
      <c r="S262" s="15" t="s">
        <v>312</v>
      </c>
      <c r="T262" s="15" t="s">
        <v>312</v>
      </c>
      <c r="U262" s="15" t="s">
        <v>312</v>
      </c>
      <c r="V262" s="15">
        <v>65</v>
      </c>
      <c r="W262" s="16" t="s">
        <v>312</v>
      </c>
      <c r="X262" s="191" t="s">
        <v>312</v>
      </c>
      <c r="Y262" s="64" t="s">
        <v>312</v>
      </c>
      <c r="AB262" s="103">
        <v>5476</v>
      </c>
      <c r="AC262" s="103">
        <f t="shared" si="15"/>
        <v>4380.8</v>
      </c>
      <c r="AD262" s="105"/>
      <c r="AE262" s="105">
        <f t="shared" si="16"/>
        <v>0</v>
      </c>
      <c r="AF262" s="105">
        <f t="shared" si="17"/>
        <v>4380.8</v>
      </c>
      <c r="AG262">
        <v>2</v>
      </c>
      <c r="AH262" s="103">
        <f t="shared" si="18"/>
        <v>8761.6</v>
      </c>
      <c r="AI262" s="246">
        <f t="shared" si="19"/>
        <v>-0.01086941796456927</v>
      </c>
    </row>
    <row r="263" spans="1:35" ht="12.75">
      <c r="A263" s="233" t="s">
        <v>312</v>
      </c>
      <c r="B263" s="29" t="s">
        <v>132</v>
      </c>
      <c r="C263" s="2">
        <v>60</v>
      </c>
      <c r="D263" s="2">
        <v>54</v>
      </c>
      <c r="E263" s="2" t="s">
        <v>312</v>
      </c>
      <c r="F263" s="2" t="s">
        <v>312</v>
      </c>
      <c r="G263" s="148">
        <v>10734.8</v>
      </c>
      <c r="H263" s="43" t="s">
        <v>171</v>
      </c>
      <c r="I263" s="72" t="s">
        <v>348</v>
      </c>
      <c r="J263" s="11" t="s">
        <v>197</v>
      </c>
      <c r="K263" s="11" t="s">
        <v>175</v>
      </c>
      <c r="L263" s="11">
        <v>50</v>
      </c>
      <c r="M263" s="11" t="s">
        <v>176</v>
      </c>
      <c r="N263" s="11" t="s">
        <v>173</v>
      </c>
      <c r="O263" s="11" t="s">
        <v>178</v>
      </c>
      <c r="P263" s="11" t="s">
        <v>312</v>
      </c>
      <c r="Q263" s="11" t="s">
        <v>312</v>
      </c>
      <c r="R263" s="11" t="s">
        <v>312</v>
      </c>
      <c r="S263" s="11" t="s">
        <v>312</v>
      </c>
      <c r="T263" s="11" t="s">
        <v>312</v>
      </c>
      <c r="U263" s="11" t="s">
        <v>312</v>
      </c>
      <c r="V263" s="11">
        <v>65</v>
      </c>
      <c r="W263" s="12" t="s">
        <v>312</v>
      </c>
      <c r="X263" s="190" t="s">
        <v>312</v>
      </c>
      <c r="Y263" s="65" t="s">
        <v>312</v>
      </c>
      <c r="AB263" s="103">
        <v>6637</v>
      </c>
      <c r="AC263" s="103">
        <f t="shared" si="15"/>
        <v>5309.6</v>
      </c>
      <c r="AD263" s="105"/>
      <c r="AE263" s="105">
        <f t="shared" si="16"/>
        <v>0</v>
      </c>
      <c r="AF263" s="105">
        <f t="shared" si="17"/>
        <v>5309.6</v>
      </c>
      <c r="AG263">
        <v>2</v>
      </c>
      <c r="AH263" s="103">
        <f t="shared" si="18"/>
        <v>10619.2</v>
      </c>
      <c r="AI263" s="246">
        <f t="shared" si="19"/>
        <v>-0.010768714833997705</v>
      </c>
    </row>
    <row r="264" spans="1:35" ht="12.75">
      <c r="A264" s="233" t="s">
        <v>312</v>
      </c>
      <c r="B264" s="29" t="s">
        <v>133</v>
      </c>
      <c r="C264" s="2">
        <v>70</v>
      </c>
      <c r="D264" s="2">
        <v>63</v>
      </c>
      <c r="E264" s="2" t="s">
        <v>312</v>
      </c>
      <c r="F264" s="2" t="s">
        <v>312</v>
      </c>
      <c r="G264" s="148">
        <v>11313.47</v>
      </c>
      <c r="H264" s="43" t="s">
        <v>171</v>
      </c>
      <c r="I264" s="72" t="s">
        <v>348</v>
      </c>
      <c r="J264" s="11" t="s">
        <v>197</v>
      </c>
      <c r="K264" s="11" t="s">
        <v>175</v>
      </c>
      <c r="L264" s="11">
        <v>50</v>
      </c>
      <c r="M264" s="11" t="s">
        <v>176</v>
      </c>
      <c r="N264" s="11" t="s">
        <v>173</v>
      </c>
      <c r="O264" s="11" t="s">
        <v>178</v>
      </c>
      <c r="P264" s="11" t="s">
        <v>312</v>
      </c>
      <c r="Q264" s="11" t="s">
        <v>312</v>
      </c>
      <c r="R264" s="11" t="s">
        <v>312</v>
      </c>
      <c r="S264" s="11" t="s">
        <v>312</v>
      </c>
      <c r="T264" s="11" t="s">
        <v>312</v>
      </c>
      <c r="U264" s="11" t="s">
        <v>312</v>
      </c>
      <c r="V264" s="11">
        <v>65</v>
      </c>
      <c r="W264" s="12" t="s">
        <v>312</v>
      </c>
      <c r="X264" s="190" t="s">
        <v>312</v>
      </c>
      <c r="Y264" s="65" t="s">
        <v>312</v>
      </c>
      <c r="AB264" s="103">
        <v>6994</v>
      </c>
      <c r="AC264" s="103">
        <f t="shared" si="15"/>
        <v>5595.200000000001</v>
      </c>
      <c r="AD264" s="105"/>
      <c r="AE264" s="105">
        <f t="shared" si="16"/>
        <v>0</v>
      </c>
      <c r="AF264" s="105">
        <f t="shared" si="17"/>
        <v>5595.200000000001</v>
      </c>
      <c r="AG264">
        <v>2</v>
      </c>
      <c r="AH264" s="103">
        <f t="shared" si="18"/>
        <v>11190.400000000001</v>
      </c>
      <c r="AI264" s="246">
        <f t="shared" si="19"/>
        <v>-0.010878183262959808</v>
      </c>
    </row>
    <row r="265" spans="1:35" ht="13.5" thickBot="1">
      <c r="A265" s="233" t="s">
        <v>312</v>
      </c>
      <c r="B265" s="129" t="s">
        <v>134</v>
      </c>
      <c r="C265" s="17">
        <v>80</v>
      </c>
      <c r="D265" s="17">
        <v>72</v>
      </c>
      <c r="E265" s="17" t="s">
        <v>312</v>
      </c>
      <c r="F265" s="17" t="s">
        <v>312</v>
      </c>
      <c r="G265" s="184">
        <v>12276.25</v>
      </c>
      <c r="H265" s="45" t="s">
        <v>171</v>
      </c>
      <c r="I265" s="101" t="s">
        <v>348</v>
      </c>
      <c r="J265" s="18" t="s">
        <v>197</v>
      </c>
      <c r="K265" s="18" t="s">
        <v>175</v>
      </c>
      <c r="L265" s="18">
        <v>50</v>
      </c>
      <c r="M265" s="18" t="s">
        <v>176</v>
      </c>
      <c r="N265" s="18" t="s">
        <v>173</v>
      </c>
      <c r="O265" s="18" t="s">
        <v>178</v>
      </c>
      <c r="P265" s="18" t="s">
        <v>312</v>
      </c>
      <c r="Q265" s="18" t="s">
        <v>312</v>
      </c>
      <c r="R265" s="18" t="s">
        <v>312</v>
      </c>
      <c r="S265" s="18" t="s">
        <v>312</v>
      </c>
      <c r="T265" s="18" t="s">
        <v>312</v>
      </c>
      <c r="U265" s="18" t="s">
        <v>312</v>
      </c>
      <c r="V265" s="18">
        <v>65</v>
      </c>
      <c r="W265" s="19" t="s">
        <v>312</v>
      </c>
      <c r="X265" s="188" t="s">
        <v>312</v>
      </c>
      <c r="Y265" s="66" t="s">
        <v>312</v>
      </c>
      <c r="AB265" s="103">
        <v>7590</v>
      </c>
      <c r="AC265" s="103">
        <f aca="true" t="shared" si="20" ref="AC265:AC328">AB265*0.8</f>
        <v>6072</v>
      </c>
      <c r="AD265" s="105"/>
      <c r="AE265" s="105">
        <f aca="true" t="shared" si="21" ref="AE265:AE328">AD265*0.7</f>
        <v>0</v>
      </c>
      <c r="AF265" s="105">
        <f aca="true" t="shared" si="22" ref="AF265:AF328">AC265+AE265</f>
        <v>6072</v>
      </c>
      <c r="AG265">
        <v>2</v>
      </c>
      <c r="AH265" s="103">
        <f aca="true" t="shared" si="23" ref="AH265:AH328">AF265*AG265</f>
        <v>12144</v>
      </c>
      <c r="AI265" s="246">
        <f aca="true" t="shared" si="24" ref="AI265:AI328">(AH265-G265)/G265</f>
        <v>-0.010772833723653397</v>
      </c>
    </row>
    <row r="266" spans="1:35" ht="12.75" collapsed="1">
      <c r="A266" s="233" t="s">
        <v>312</v>
      </c>
      <c r="B266" s="128" t="s">
        <v>154</v>
      </c>
      <c r="C266" s="14" t="s">
        <v>312</v>
      </c>
      <c r="D266" s="14" t="s">
        <v>312</v>
      </c>
      <c r="E266" s="14">
        <v>5</v>
      </c>
      <c r="F266" s="25">
        <v>4.5</v>
      </c>
      <c r="G266" s="146">
        <v>358.94</v>
      </c>
      <c r="H266" s="41" t="s">
        <v>171</v>
      </c>
      <c r="I266" s="71">
        <v>230</v>
      </c>
      <c r="J266" s="15" t="s">
        <v>199</v>
      </c>
      <c r="K266" s="15" t="s">
        <v>173</v>
      </c>
      <c r="L266" s="15">
        <v>50</v>
      </c>
      <c r="M266" s="15" t="s">
        <v>174</v>
      </c>
      <c r="N266" s="15" t="s">
        <v>170</v>
      </c>
      <c r="O266" s="15" t="s">
        <v>179</v>
      </c>
      <c r="P266" s="15" t="s">
        <v>312</v>
      </c>
      <c r="Q266" s="16" t="s">
        <v>194</v>
      </c>
      <c r="R266" s="16" t="s">
        <v>194</v>
      </c>
      <c r="S266" s="16" t="s">
        <v>194</v>
      </c>
      <c r="T266" s="15" t="s">
        <v>312</v>
      </c>
      <c r="U266" s="15" t="s">
        <v>312</v>
      </c>
      <c r="V266" s="16">
        <v>24</v>
      </c>
      <c r="W266" s="224" t="s">
        <v>312</v>
      </c>
      <c r="X266" s="191" t="s">
        <v>312</v>
      </c>
      <c r="Y266" s="38" t="s">
        <v>180</v>
      </c>
      <c r="AB266" s="103">
        <v>222</v>
      </c>
      <c r="AC266" s="103">
        <f t="shared" si="20"/>
        <v>177.60000000000002</v>
      </c>
      <c r="AD266" s="105"/>
      <c r="AE266" s="105">
        <f t="shared" si="21"/>
        <v>0</v>
      </c>
      <c r="AF266" s="105">
        <f t="shared" si="22"/>
        <v>177.60000000000002</v>
      </c>
      <c r="AG266">
        <v>2</v>
      </c>
      <c r="AH266" s="103">
        <f t="shared" si="23"/>
        <v>355.20000000000005</v>
      </c>
      <c r="AI266" s="246">
        <f t="shared" si="24"/>
        <v>-0.010419568730149752</v>
      </c>
    </row>
    <row r="267" spans="1:35" ht="12.75" hidden="1" outlineLevel="1">
      <c r="A267" s="233" t="s">
        <v>312</v>
      </c>
      <c r="B267" s="130" t="s">
        <v>305</v>
      </c>
      <c r="C267" s="81"/>
      <c r="D267" s="81"/>
      <c r="E267" s="81"/>
      <c r="F267" s="82"/>
      <c r="G267" s="183">
        <v>358.94</v>
      </c>
      <c r="H267" s="41" t="s">
        <v>171</v>
      </c>
      <c r="I267" s="71">
        <v>230</v>
      </c>
      <c r="J267" s="15" t="s">
        <v>199</v>
      </c>
      <c r="K267" s="15" t="s">
        <v>173</v>
      </c>
      <c r="L267" s="15">
        <v>50</v>
      </c>
      <c r="M267" s="15" t="s">
        <v>174</v>
      </c>
      <c r="N267" s="15" t="s">
        <v>173</v>
      </c>
      <c r="O267" s="15" t="s">
        <v>179</v>
      </c>
      <c r="P267" s="85"/>
      <c r="Q267" s="86"/>
      <c r="R267" s="86"/>
      <c r="S267" s="86" t="s">
        <v>194</v>
      </c>
      <c r="T267" s="85"/>
      <c r="U267" s="85"/>
      <c r="V267" s="86"/>
      <c r="W267" s="226"/>
      <c r="X267" s="88"/>
      <c r="Y267" s="91" t="s">
        <v>180</v>
      </c>
      <c r="AC267" s="103">
        <f t="shared" si="20"/>
        <v>0</v>
      </c>
      <c r="AD267" s="105"/>
      <c r="AE267" s="105">
        <f t="shared" si="21"/>
        <v>0</v>
      </c>
      <c r="AF267" s="105">
        <f t="shared" si="22"/>
        <v>0</v>
      </c>
      <c r="AG267">
        <v>2</v>
      </c>
      <c r="AH267" s="103">
        <f t="shared" si="23"/>
        <v>0</v>
      </c>
      <c r="AI267" s="246">
        <f t="shared" si="24"/>
        <v>-1</v>
      </c>
    </row>
    <row r="268" spans="1:35" ht="12.75">
      <c r="A268" s="233" t="s">
        <v>312</v>
      </c>
      <c r="B268" s="29" t="s">
        <v>155</v>
      </c>
      <c r="C268" s="2" t="s">
        <v>312</v>
      </c>
      <c r="D268" s="2" t="s">
        <v>312</v>
      </c>
      <c r="E268" s="2">
        <v>6.1</v>
      </c>
      <c r="F268" s="26">
        <v>5.5</v>
      </c>
      <c r="G268" s="148">
        <v>377.4</v>
      </c>
      <c r="H268" s="43" t="s">
        <v>171</v>
      </c>
      <c r="I268" s="72">
        <v>230</v>
      </c>
      <c r="J268" s="11" t="s">
        <v>199</v>
      </c>
      <c r="K268" s="11" t="s">
        <v>173</v>
      </c>
      <c r="L268" s="11">
        <v>50</v>
      </c>
      <c r="M268" s="11" t="s">
        <v>174</v>
      </c>
      <c r="N268" s="11" t="s">
        <v>170</v>
      </c>
      <c r="O268" s="11" t="s">
        <v>179</v>
      </c>
      <c r="P268" s="11" t="s">
        <v>312</v>
      </c>
      <c r="Q268" s="12" t="s">
        <v>194</v>
      </c>
      <c r="R268" s="12" t="s">
        <v>194</v>
      </c>
      <c r="S268" s="12" t="s">
        <v>194</v>
      </c>
      <c r="T268" s="11" t="s">
        <v>312</v>
      </c>
      <c r="U268" s="11" t="s">
        <v>312</v>
      </c>
      <c r="V268" s="12">
        <v>24</v>
      </c>
      <c r="W268" s="225" t="s">
        <v>312</v>
      </c>
      <c r="X268" s="190" t="s">
        <v>312</v>
      </c>
      <c r="Y268" s="39" t="s">
        <v>180</v>
      </c>
      <c r="AB268" s="103">
        <v>233</v>
      </c>
      <c r="AC268" s="103">
        <f t="shared" si="20"/>
        <v>186.4</v>
      </c>
      <c r="AD268" s="105"/>
      <c r="AE268" s="105">
        <f t="shared" si="21"/>
        <v>0</v>
      </c>
      <c r="AF268" s="105">
        <f t="shared" si="22"/>
        <v>186.4</v>
      </c>
      <c r="AG268">
        <v>2</v>
      </c>
      <c r="AH268" s="103">
        <f t="shared" si="23"/>
        <v>372.8</v>
      </c>
      <c r="AI268" s="246">
        <f t="shared" si="24"/>
        <v>-0.012188659247482688</v>
      </c>
    </row>
    <row r="269" spans="1:35" ht="12.75">
      <c r="A269" s="233" t="s">
        <v>312</v>
      </c>
      <c r="B269" s="29" t="s">
        <v>156</v>
      </c>
      <c r="C269" s="2" t="s">
        <v>312</v>
      </c>
      <c r="D269" s="2" t="s">
        <v>312</v>
      </c>
      <c r="E269" s="2">
        <v>8.8</v>
      </c>
      <c r="F269" s="26">
        <v>8</v>
      </c>
      <c r="G269" s="148">
        <v>449.52</v>
      </c>
      <c r="H269" s="43" t="s">
        <v>171</v>
      </c>
      <c r="I269" s="72">
        <v>230</v>
      </c>
      <c r="J269" s="11" t="s">
        <v>199</v>
      </c>
      <c r="K269" s="11" t="s">
        <v>173</v>
      </c>
      <c r="L269" s="11">
        <v>50</v>
      </c>
      <c r="M269" s="11" t="s">
        <v>174</v>
      </c>
      <c r="N269" s="11" t="s">
        <v>170</v>
      </c>
      <c r="O269" s="11" t="s">
        <v>179</v>
      </c>
      <c r="P269" s="11" t="s">
        <v>312</v>
      </c>
      <c r="Q269" s="11" t="s">
        <v>312</v>
      </c>
      <c r="R269" s="11" t="s">
        <v>312</v>
      </c>
      <c r="S269" s="12" t="s">
        <v>194</v>
      </c>
      <c r="T269" s="12" t="s">
        <v>194</v>
      </c>
      <c r="U269" s="12" t="s">
        <v>312</v>
      </c>
      <c r="V269" s="12">
        <v>28</v>
      </c>
      <c r="W269" s="12" t="s">
        <v>194</v>
      </c>
      <c r="X269" s="190" t="s">
        <v>312</v>
      </c>
      <c r="Y269" s="91" t="s">
        <v>180</v>
      </c>
      <c r="AB269" s="103">
        <v>278</v>
      </c>
      <c r="AC269" s="103">
        <f t="shared" si="20"/>
        <v>222.4</v>
      </c>
      <c r="AD269" s="105"/>
      <c r="AE269" s="105">
        <f t="shared" si="21"/>
        <v>0</v>
      </c>
      <c r="AF269" s="105">
        <f t="shared" si="22"/>
        <v>222.4</v>
      </c>
      <c r="AG269">
        <v>2</v>
      </c>
      <c r="AH269" s="103">
        <f t="shared" si="23"/>
        <v>444.8</v>
      </c>
      <c r="AI269" s="246">
        <f t="shared" si="24"/>
        <v>-0.010500088983804882</v>
      </c>
    </row>
    <row r="270" spans="1:35" ht="12.75">
      <c r="A270" s="233" t="s">
        <v>312</v>
      </c>
      <c r="B270" s="29" t="s">
        <v>157</v>
      </c>
      <c r="C270" s="2" t="s">
        <v>312</v>
      </c>
      <c r="D270" s="2" t="s">
        <v>312</v>
      </c>
      <c r="E270" s="2">
        <v>10.5</v>
      </c>
      <c r="F270" s="26">
        <v>9.5</v>
      </c>
      <c r="G270" s="148">
        <v>484.74</v>
      </c>
      <c r="H270" s="43" t="s">
        <v>171</v>
      </c>
      <c r="I270" s="72">
        <v>230</v>
      </c>
      <c r="J270" s="11" t="s">
        <v>199</v>
      </c>
      <c r="K270" s="11" t="s">
        <v>173</v>
      </c>
      <c r="L270" s="11">
        <v>50</v>
      </c>
      <c r="M270" s="11" t="s">
        <v>174</v>
      </c>
      <c r="N270" s="11" t="s">
        <v>170</v>
      </c>
      <c r="O270" s="11" t="s">
        <v>179</v>
      </c>
      <c r="P270" s="11" t="s">
        <v>312</v>
      </c>
      <c r="Q270" s="11" t="s">
        <v>312</v>
      </c>
      <c r="R270" s="11" t="s">
        <v>312</v>
      </c>
      <c r="S270" s="12" t="s">
        <v>194</v>
      </c>
      <c r="T270" s="12" t="s">
        <v>194</v>
      </c>
      <c r="U270" s="12" t="s">
        <v>312</v>
      </c>
      <c r="V270" s="12">
        <v>28</v>
      </c>
      <c r="W270" s="12" t="s">
        <v>194</v>
      </c>
      <c r="X270" s="190" t="s">
        <v>312</v>
      </c>
      <c r="Y270" s="39" t="s">
        <v>180</v>
      </c>
      <c r="AB270" s="103">
        <v>299</v>
      </c>
      <c r="AC270" s="103">
        <f t="shared" si="20"/>
        <v>239.20000000000002</v>
      </c>
      <c r="AD270" s="105"/>
      <c r="AE270" s="105">
        <f t="shared" si="21"/>
        <v>0</v>
      </c>
      <c r="AF270" s="105">
        <f t="shared" si="22"/>
        <v>239.20000000000002</v>
      </c>
      <c r="AG270">
        <v>2</v>
      </c>
      <c r="AH270" s="103">
        <f t="shared" si="23"/>
        <v>478.40000000000003</v>
      </c>
      <c r="AI270" s="246">
        <f t="shared" si="24"/>
        <v>-0.013079176465734156</v>
      </c>
    </row>
    <row r="271" spans="1:35" ht="13.5" thickBot="1">
      <c r="A271" s="233" t="s">
        <v>312</v>
      </c>
      <c r="B271" s="129" t="s">
        <v>158</v>
      </c>
      <c r="C271" s="17" t="s">
        <v>312</v>
      </c>
      <c r="D271" s="17" t="s">
        <v>312</v>
      </c>
      <c r="E271" s="17">
        <v>12.1</v>
      </c>
      <c r="F271" s="27">
        <v>11</v>
      </c>
      <c r="G271" s="184">
        <v>553.51</v>
      </c>
      <c r="H271" s="45" t="s">
        <v>171</v>
      </c>
      <c r="I271" s="101">
        <v>230</v>
      </c>
      <c r="J271" s="18" t="s">
        <v>199</v>
      </c>
      <c r="K271" s="18" t="s">
        <v>173</v>
      </c>
      <c r="L271" s="18">
        <v>50</v>
      </c>
      <c r="M271" s="18" t="s">
        <v>174</v>
      </c>
      <c r="N271" s="18" t="s">
        <v>170</v>
      </c>
      <c r="O271" s="18" t="s">
        <v>179</v>
      </c>
      <c r="P271" s="18" t="s">
        <v>312</v>
      </c>
      <c r="Q271" s="18" t="s">
        <v>312</v>
      </c>
      <c r="R271" s="18" t="s">
        <v>312</v>
      </c>
      <c r="S271" s="19" t="s">
        <v>194</v>
      </c>
      <c r="T271" s="19" t="s">
        <v>194</v>
      </c>
      <c r="U271" s="19" t="s">
        <v>312</v>
      </c>
      <c r="V271" s="19">
        <v>28</v>
      </c>
      <c r="W271" s="19" t="s">
        <v>194</v>
      </c>
      <c r="X271" s="188" t="s">
        <v>312</v>
      </c>
      <c r="Y271" s="40" t="s">
        <v>180</v>
      </c>
      <c r="AB271" s="103">
        <v>342</v>
      </c>
      <c r="AC271" s="103">
        <f t="shared" si="20"/>
        <v>273.6</v>
      </c>
      <c r="AD271" s="105"/>
      <c r="AE271" s="105">
        <f t="shared" si="21"/>
        <v>0</v>
      </c>
      <c r="AF271" s="105">
        <f t="shared" si="22"/>
        <v>273.6</v>
      </c>
      <c r="AG271">
        <v>2</v>
      </c>
      <c r="AH271" s="103">
        <f t="shared" si="23"/>
        <v>547.2</v>
      </c>
      <c r="AI271" s="246">
        <f t="shared" si="24"/>
        <v>-0.011399974706870599</v>
      </c>
    </row>
    <row r="272" spans="1:35" ht="12.75">
      <c r="A272" s="233" t="s">
        <v>312</v>
      </c>
      <c r="B272" s="128" t="s">
        <v>164</v>
      </c>
      <c r="C272" s="14">
        <v>5.8</v>
      </c>
      <c r="D272" s="14">
        <v>5.5</v>
      </c>
      <c r="E272" s="14" t="s">
        <v>312</v>
      </c>
      <c r="F272" s="25">
        <v>3.6</v>
      </c>
      <c r="G272" s="146">
        <v>379.07</v>
      </c>
      <c r="H272" s="41" t="s">
        <v>171</v>
      </c>
      <c r="I272" s="71">
        <v>400</v>
      </c>
      <c r="J272" s="15" t="s">
        <v>199</v>
      </c>
      <c r="K272" s="15" t="s">
        <v>175</v>
      </c>
      <c r="L272" s="15">
        <v>50</v>
      </c>
      <c r="M272" s="15" t="s">
        <v>174</v>
      </c>
      <c r="N272" s="15" t="s">
        <v>170</v>
      </c>
      <c r="O272" s="15" t="s">
        <v>179</v>
      </c>
      <c r="P272" s="15" t="s">
        <v>312</v>
      </c>
      <c r="Q272" s="16" t="s">
        <v>194</v>
      </c>
      <c r="R272" s="16" t="s">
        <v>194</v>
      </c>
      <c r="S272" s="16" t="s">
        <v>194</v>
      </c>
      <c r="T272" s="15" t="s">
        <v>312</v>
      </c>
      <c r="U272" s="15" t="s">
        <v>312</v>
      </c>
      <c r="V272" s="16">
        <v>24</v>
      </c>
      <c r="W272" s="224" t="s">
        <v>312</v>
      </c>
      <c r="X272" s="191" t="s">
        <v>312</v>
      </c>
      <c r="Y272" s="38" t="s">
        <v>180</v>
      </c>
      <c r="AB272" s="103">
        <v>235</v>
      </c>
      <c r="AC272" s="103">
        <f t="shared" si="20"/>
        <v>188</v>
      </c>
      <c r="AD272" s="105"/>
      <c r="AE272" s="105">
        <f t="shared" si="21"/>
        <v>0</v>
      </c>
      <c r="AF272" s="105">
        <f t="shared" si="22"/>
        <v>188</v>
      </c>
      <c r="AG272">
        <v>2</v>
      </c>
      <c r="AH272" s="103">
        <f t="shared" si="23"/>
        <v>376</v>
      </c>
      <c r="AI272" s="246">
        <f t="shared" si="24"/>
        <v>-0.008098768037565603</v>
      </c>
    </row>
    <row r="273" spans="1:35" ht="12.75">
      <c r="A273" s="233" t="s">
        <v>312</v>
      </c>
      <c r="B273" s="29" t="s">
        <v>165</v>
      </c>
      <c r="C273" s="2">
        <v>7</v>
      </c>
      <c r="D273" s="2">
        <v>6.5</v>
      </c>
      <c r="E273" s="2" t="s">
        <v>312</v>
      </c>
      <c r="F273" s="26">
        <v>4.3</v>
      </c>
      <c r="G273" s="148">
        <v>410.94</v>
      </c>
      <c r="H273" s="43" t="s">
        <v>171</v>
      </c>
      <c r="I273" s="72">
        <v>400</v>
      </c>
      <c r="J273" s="11" t="s">
        <v>199</v>
      </c>
      <c r="K273" s="11" t="s">
        <v>175</v>
      </c>
      <c r="L273" s="11">
        <v>50</v>
      </c>
      <c r="M273" s="11" t="s">
        <v>174</v>
      </c>
      <c r="N273" s="11" t="s">
        <v>170</v>
      </c>
      <c r="O273" s="11" t="s">
        <v>179</v>
      </c>
      <c r="P273" s="11" t="s">
        <v>312</v>
      </c>
      <c r="Q273" s="12" t="s">
        <v>194</v>
      </c>
      <c r="R273" s="12" t="s">
        <v>194</v>
      </c>
      <c r="S273" s="12" t="s">
        <v>194</v>
      </c>
      <c r="T273" s="11"/>
      <c r="U273" s="11" t="s">
        <v>312</v>
      </c>
      <c r="V273" s="12">
        <v>24</v>
      </c>
      <c r="W273" s="225" t="s">
        <v>312</v>
      </c>
      <c r="X273" s="190" t="s">
        <v>312</v>
      </c>
      <c r="Y273" s="39" t="s">
        <v>180</v>
      </c>
      <c r="AB273" s="103">
        <v>254</v>
      </c>
      <c r="AC273" s="103">
        <f t="shared" si="20"/>
        <v>203.20000000000002</v>
      </c>
      <c r="AD273" s="105"/>
      <c r="AE273" s="105">
        <f t="shared" si="21"/>
        <v>0</v>
      </c>
      <c r="AF273" s="105">
        <f t="shared" si="22"/>
        <v>203.20000000000002</v>
      </c>
      <c r="AG273">
        <v>2</v>
      </c>
      <c r="AH273" s="103">
        <f t="shared" si="23"/>
        <v>406.40000000000003</v>
      </c>
      <c r="AI273" s="246">
        <f t="shared" si="24"/>
        <v>-0.01104784153404381</v>
      </c>
    </row>
    <row r="274" spans="1:35" ht="12.75">
      <c r="A274" s="233" t="s">
        <v>312</v>
      </c>
      <c r="B274" s="29" t="s">
        <v>166</v>
      </c>
      <c r="C274" s="2">
        <v>9.9</v>
      </c>
      <c r="D274" s="2">
        <v>9</v>
      </c>
      <c r="E274" s="2"/>
      <c r="F274" s="26"/>
      <c r="G274" s="148">
        <v>456.23</v>
      </c>
      <c r="H274" s="43" t="s">
        <v>171</v>
      </c>
      <c r="I274" s="72">
        <v>400</v>
      </c>
      <c r="J274" s="11" t="s">
        <v>199</v>
      </c>
      <c r="K274" s="11" t="s">
        <v>175</v>
      </c>
      <c r="L274" s="11">
        <v>50</v>
      </c>
      <c r="M274" s="11" t="s">
        <v>174</v>
      </c>
      <c r="N274" s="11" t="s">
        <v>170</v>
      </c>
      <c r="O274" s="11" t="s">
        <v>179</v>
      </c>
      <c r="P274" s="11" t="s">
        <v>312</v>
      </c>
      <c r="Q274" s="11" t="s">
        <v>312</v>
      </c>
      <c r="R274" s="11" t="s">
        <v>312</v>
      </c>
      <c r="S274" s="12" t="s">
        <v>194</v>
      </c>
      <c r="T274" s="12" t="s">
        <v>194</v>
      </c>
      <c r="U274" s="12" t="s">
        <v>312</v>
      </c>
      <c r="V274" s="12">
        <v>28</v>
      </c>
      <c r="W274" s="12" t="s">
        <v>194</v>
      </c>
      <c r="X274" s="190" t="s">
        <v>312</v>
      </c>
      <c r="Y274" s="39" t="s">
        <v>180</v>
      </c>
      <c r="AB274" s="103">
        <v>282</v>
      </c>
      <c r="AC274" s="103">
        <f t="shared" si="20"/>
        <v>225.60000000000002</v>
      </c>
      <c r="AD274" s="105"/>
      <c r="AE274" s="105">
        <f t="shared" si="21"/>
        <v>0</v>
      </c>
      <c r="AF274" s="105">
        <f t="shared" si="22"/>
        <v>225.60000000000002</v>
      </c>
      <c r="AG274">
        <v>2</v>
      </c>
      <c r="AH274" s="103">
        <f t="shared" si="23"/>
        <v>451.20000000000005</v>
      </c>
      <c r="AI274" s="246">
        <f t="shared" si="24"/>
        <v>-0.011025140828091034</v>
      </c>
    </row>
    <row r="275" spans="1:35" ht="12.75">
      <c r="A275" s="233" t="s">
        <v>312</v>
      </c>
      <c r="B275" s="29" t="s">
        <v>167</v>
      </c>
      <c r="C275" s="2">
        <v>12.7</v>
      </c>
      <c r="D275" s="2">
        <v>11.5</v>
      </c>
      <c r="E275" s="2"/>
      <c r="F275" s="26"/>
      <c r="G275" s="148">
        <v>493.13</v>
      </c>
      <c r="H275" s="43" t="s">
        <v>171</v>
      </c>
      <c r="I275" s="72">
        <v>400</v>
      </c>
      <c r="J275" s="11" t="s">
        <v>199</v>
      </c>
      <c r="K275" s="11" t="s">
        <v>175</v>
      </c>
      <c r="L275" s="11">
        <v>50</v>
      </c>
      <c r="M275" s="11" t="s">
        <v>174</v>
      </c>
      <c r="N275" s="11" t="s">
        <v>170</v>
      </c>
      <c r="O275" s="11" t="s">
        <v>179</v>
      </c>
      <c r="P275" s="11" t="s">
        <v>312</v>
      </c>
      <c r="Q275" s="11" t="s">
        <v>312</v>
      </c>
      <c r="R275" s="11" t="s">
        <v>312</v>
      </c>
      <c r="S275" s="12" t="s">
        <v>194</v>
      </c>
      <c r="T275" s="12" t="s">
        <v>194</v>
      </c>
      <c r="U275" s="12" t="s">
        <v>312</v>
      </c>
      <c r="V275" s="12">
        <v>28</v>
      </c>
      <c r="W275" s="12" t="s">
        <v>194</v>
      </c>
      <c r="X275" s="190" t="s">
        <v>312</v>
      </c>
      <c r="Y275" s="39" t="s">
        <v>180</v>
      </c>
      <c r="AB275" s="103">
        <v>305</v>
      </c>
      <c r="AC275" s="103">
        <f t="shared" si="20"/>
        <v>244</v>
      </c>
      <c r="AD275" s="105"/>
      <c r="AE275" s="105">
        <f t="shared" si="21"/>
        <v>0</v>
      </c>
      <c r="AF275" s="105">
        <f t="shared" si="22"/>
        <v>244</v>
      </c>
      <c r="AG275">
        <v>2</v>
      </c>
      <c r="AH275" s="103">
        <f t="shared" si="23"/>
        <v>488</v>
      </c>
      <c r="AI275" s="246">
        <f t="shared" si="24"/>
        <v>-0.01040293634538559</v>
      </c>
    </row>
    <row r="276" spans="1:35" ht="13.5" thickBot="1">
      <c r="A276" s="233" t="s">
        <v>312</v>
      </c>
      <c r="B276" s="129" t="s">
        <v>168</v>
      </c>
      <c r="C276" s="17">
        <v>14.9</v>
      </c>
      <c r="D276" s="17">
        <v>13.5</v>
      </c>
      <c r="E276" s="17"/>
      <c r="F276" s="27"/>
      <c r="G276" s="184">
        <v>561.9</v>
      </c>
      <c r="H276" s="45" t="s">
        <v>171</v>
      </c>
      <c r="I276" s="101">
        <v>400</v>
      </c>
      <c r="J276" s="18" t="s">
        <v>199</v>
      </c>
      <c r="K276" s="18" t="s">
        <v>175</v>
      </c>
      <c r="L276" s="18">
        <v>50</v>
      </c>
      <c r="M276" s="18" t="s">
        <v>174</v>
      </c>
      <c r="N276" s="18" t="s">
        <v>170</v>
      </c>
      <c r="O276" s="18" t="s">
        <v>179</v>
      </c>
      <c r="P276" s="18" t="s">
        <v>312</v>
      </c>
      <c r="Q276" s="18" t="s">
        <v>312</v>
      </c>
      <c r="R276" s="18" t="s">
        <v>312</v>
      </c>
      <c r="S276" s="19" t="s">
        <v>194</v>
      </c>
      <c r="T276" s="19" t="s">
        <v>194</v>
      </c>
      <c r="U276" s="19" t="s">
        <v>312</v>
      </c>
      <c r="V276" s="19">
        <v>28</v>
      </c>
      <c r="W276" s="19" t="s">
        <v>194</v>
      </c>
      <c r="X276" s="188" t="s">
        <v>312</v>
      </c>
      <c r="Y276" s="40" t="s">
        <v>180</v>
      </c>
      <c r="AB276" s="103">
        <v>348</v>
      </c>
      <c r="AC276" s="103">
        <f t="shared" si="20"/>
        <v>278.40000000000003</v>
      </c>
      <c r="AD276" s="105"/>
      <c r="AE276" s="105">
        <f t="shared" si="21"/>
        <v>0</v>
      </c>
      <c r="AF276" s="105">
        <f t="shared" si="22"/>
        <v>278.40000000000003</v>
      </c>
      <c r="AG276">
        <v>2</v>
      </c>
      <c r="AH276" s="103">
        <f t="shared" si="23"/>
        <v>556.8000000000001</v>
      </c>
      <c r="AI276" s="246">
        <f t="shared" si="24"/>
        <v>-0.009076348104644793</v>
      </c>
    </row>
    <row r="277" spans="1:35" ht="12.75">
      <c r="A277" s="233" t="s">
        <v>312</v>
      </c>
      <c r="B277" s="132" t="s">
        <v>206</v>
      </c>
      <c r="C277" s="14"/>
      <c r="D277" s="22">
        <v>5.5</v>
      </c>
      <c r="E277" s="14"/>
      <c r="F277" s="25"/>
      <c r="G277" s="146">
        <v>2196.3698684928004</v>
      </c>
      <c r="H277" s="41" t="s">
        <v>171</v>
      </c>
      <c r="I277" s="71" t="s">
        <v>481</v>
      </c>
      <c r="J277" s="15" t="s">
        <v>204</v>
      </c>
      <c r="K277" s="15" t="s">
        <v>175</v>
      </c>
      <c r="L277" s="15" t="s">
        <v>212</v>
      </c>
      <c r="M277" s="15" t="s">
        <v>205</v>
      </c>
      <c r="N277" s="15" t="s">
        <v>170</v>
      </c>
      <c r="O277" s="15" t="s">
        <v>178</v>
      </c>
      <c r="P277" s="15" t="s">
        <v>312</v>
      </c>
      <c r="Q277" s="15" t="s">
        <v>312</v>
      </c>
      <c r="R277" s="15" t="s">
        <v>312</v>
      </c>
      <c r="S277" s="15" t="s">
        <v>312</v>
      </c>
      <c r="T277" s="15" t="s">
        <v>312</v>
      </c>
      <c r="U277" s="15" t="s">
        <v>312</v>
      </c>
      <c r="V277" s="16">
        <v>35</v>
      </c>
      <c r="W277" s="16" t="s">
        <v>194</v>
      </c>
      <c r="X277" s="191" t="s">
        <v>312</v>
      </c>
      <c r="Y277" s="47" t="s">
        <v>180</v>
      </c>
      <c r="AC277" s="103">
        <f t="shared" si="20"/>
        <v>0</v>
      </c>
      <c r="AD277" s="105"/>
      <c r="AE277" s="105">
        <f t="shared" si="21"/>
        <v>0</v>
      </c>
      <c r="AF277" s="105">
        <f t="shared" si="22"/>
        <v>0</v>
      </c>
      <c r="AG277">
        <v>2</v>
      </c>
      <c r="AH277" s="103">
        <f t="shared" si="23"/>
        <v>0</v>
      </c>
      <c r="AI277" s="246">
        <f t="shared" si="24"/>
        <v>-1</v>
      </c>
    </row>
    <row r="278" spans="1:35" ht="12.75">
      <c r="A278" s="233" t="s">
        <v>312</v>
      </c>
      <c r="B278" s="30" t="s">
        <v>207</v>
      </c>
      <c r="C278" s="2"/>
      <c r="D278" s="4">
        <v>7</v>
      </c>
      <c r="E278" s="2"/>
      <c r="F278" s="26"/>
      <c r="G278" s="148">
        <v>2348.7495962112</v>
      </c>
      <c r="H278" s="43" t="s">
        <v>171</v>
      </c>
      <c r="I278" s="72" t="s">
        <v>481</v>
      </c>
      <c r="J278" s="11" t="s">
        <v>204</v>
      </c>
      <c r="K278" s="11" t="s">
        <v>175</v>
      </c>
      <c r="L278" s="11" t="s">
        <v>212</v>
      </c>
      <c r="M278" s="11" t="s">
        <v>205</v>
      </c>
      <c r="N278" s="11" t="s">
        <v>170</v>
      </c>
      <c r="O278" s="11" t="s">
        <v>178</v>
      </c>
      <c r="P278" s="11" t="s">
        <v>312</v>
      </c>
      <c r="Q278" s="11" t="s">
        <v>312</v>
      </c>
      <c r="R278" s="11" t="s">
        <v>312</v>
      </c>
      <c r="S278" s="11" t="s">
        <v>312</v>
      </c>
      <c r="T278" s="11" t="s">
        <v>312</v>
      </c>
      <c r="U278" s="11" t="s">
        <v>312</v>
      </c>
      <c r="V278" s="12">
        <v>35</v>
      </c>
      <c r="W278" s="12" t="s">
        <v>194</v>
      </c>
      <c r="X278" s="190" t="s">
        <v>312</v>
      </c>
      <c r="Y278" s="48" t="s">
        <v>180</v>
      </c>
      <c r="AC278" s="103">
        <f t="shared" si="20"/>
        <v>0</v>
      </c>
      <c r="AD278" s="105"/>
      <c r="AE278" s="105">
        <f t="shared" si="21"/>
        <v>0</v>
      </c>
      <c r="AF278" s="105">
        <f t="shared" si="22"/>
        <v>0</v>
      </c>
      <c r="AG278">
        <v>2</v>
      </c>
      <c r="AH278" s="103">
        <f t="shared" si="23"/>
        <v>0</v>
      </c>
      <c r="AI278" s="246">
        <f t="shared" si="24"/>
        <v>-1</v>
      </c>
    </row>
    <row r="279" spans="1:35" ht="12.75">
      <c r="A279" s="233" t="s">
        <v>312</v>
      </c>
      <c r="B279" s="30" t="s">
        <v>208</v>
      </c>
      <c r="C279" s="2"/>
      <c r="D279" s="4">
        <v>9</v>
      </c>
      <c r="E279" s="2"/>
      <c r="F279" s="26"/>
      <c r="G279" s="148">
        <v>2511.638270668801</v>
      </c>
      <c r="H279" s="43" t="s">
        <v>171</v>
      </c>
      <c r="I279" s="72" t="s">
        <v>481</v>
      </c>
      <c r="J279" s="11" t="s">
        <v>204</v>
      </c>
      <c r="K279" s="11" t="s">
        <v>175</v>
      </c>
      <c r="L279" s="11" t="s">
        <v>212</v>
      </c>
      <c r="M279" s="11" t="s">
        <v>205</v>
      </c>
      <c r="N279" s="11" t="s">
        <v>170</v>
      </c>
      <c r="O279" s="11" t="s">
        <v>178</v>
      </c>
      <c r="P279" s="11" t="s">
        <v>312</v>
      </c>
      <c r="Q279" s="11" t="s">
        <v>312</v>
      </c>
      <c r="R279" s="11" t="s">
        <v>312</v>
      </c>
      <c r="S279" s="11" t="s">
        <v>312</v>
      </c>
      <c r="T279" s="11" t="s">
        <v>312</v>
      </c>
      <c r="U279" s="11" t="s">
        <v>312</v>
      </c>
      <c r="V279" s="12">
        <v>35</v>
      </c>
      <c r="W279" s="12" t="s">
        <v>194</v>
      </c>
      <c r="X279" s="190" t="s">
        <v>312</v>
      </c>
      <c r="Y279" s="48" t="s">
        <v>180</v>
      </c>
      <c r="AC279" s="103">
        <f t="shared" si="20"/>
        <v>0</v>
      </c>
      <c r="AD279" s="105"/>
      <c r="AE279" s="105">
        <f t="shared" si="21"/>
        <v>0</v>
      </c>
      <c r="AF279" s="105">
        <f t="shared" si="22"/>
        <v>0</v>
      </c>
      <c r="AG279">
        <v>2</v>
      </c>
      <c r="AH279" s="103">
        <f t="shared" si="23"/>
        <v>0</v>
      </c>
      <c r="AI279" s="246">
        <f t="shared" si="24"/>
        <v>-1</v>
      </c>
    </row>
    <row r="280" spans="1:35" ht="12.75">
      <c r="A280" s="233" t="s">
        <v>312</v>
      </c>
      <c r="B280" s="30" t="s">
        <v>209</v>
      </c>
      <c r="C280" s="2"/>
      <c r="D280" s="4">
        <v>11</v>
      </c>
      <c r="E280" s="2"/>
      <c r="F280" s="26"/>
      <c r="G280" s="148">
        <v>2728.823169945601</v>
      </c>
      <c r="H280" s="43" t="s">
        <v>171</v>
      </c>
      <c r="I280" s="72" t="s">
        <v>481</v>
      </c>
      <c r="J280" s="11" t="s">
        <v>204</v>
      </c>
      <c r="K280" s="11" t="s">
        <v>175</v>
      </c>
      <c r="L280" s="11" t="s">
        <v>212</v>
      </c>
      <c r="M280" s="11" t="s">
        <v>205</v>
      </c>
      <c r="N280" s="11" t="s">
        <v>170</v>
      </c>
      <c r="O280" s="11" t="s">
        <v>178</v>
      </c>
      <c r="P280" s="11" t="s">
        <v>312</v>
      </c>
      <c r="Q280" s="11" t="s">
        <v>312</v>
      </c>
      <c r="R280" s="11" t="s">
        <v>312</v>
      </c>
      <c r="S280" s="11" t="s">
        <v>312</v>
      </c>
      <c r="T280" s="11" t="s">
        <v>312</v>
      </c>
      <c r="U280" s="11" t="s">
        <v>312</v>
      </c>
      <c r="V280" s="12">
        <v>35</v>
      </c>
      <c r="W280" s="12" t="s">
        <v>194</v>
      </c>
      <c r="X280" s="190" t="s">
        <v>312</v>
      </c>
      <c r="Y280" s="48" t="s">
        <v>180</v>
      </c>
      <c r="AC280" s="103">
        <f t="shared" si="20"/>
        <v>0</v>
      </c>
      <c r="AD280" s="105"/>
      <c r="AE280" s="105">
        <f t="shared" si="21"/>
        <v>0</v>
      </c>
      <c r="AF280" s="105">
        <f t="shared" si="22"/>
        <v>0</v>
      </c>
      <c r="AG280">
        <v>2</v>
      </c>
      <c r="AH280" s="103">
        <f t="shared" si="23"/>
        <v>0</v>
      </c>
      <c r="AI280" s="246">
        <f t="shared" si="24"/>
        <v>-1</v>
      </c>
    </row>
    <row r="281" spans="1:35" ht="12.75">
      <c r="A281" s="233" t="s">
        <v>312</v>
      </c>
      <c r="B281" s="30" t="s">
        <v>210</v>
      </c>
      <c r="C281" s="2"/>
      <c r="D281" s="4">
        <v>13</v>
      </c>
      <c r="E281" s="2"/>
      <c r="F281" s="26"/>
      <c r="G281" s="148">
        <v>2905.7237733888005</v>
      </c>
      <c r="H281" s="43" t="s">
        <v>171</v>
      </c>
      <c r="I281" s="72" t="s">
        <v>481</v>
      </c>
      <c r="J281" s="11" t="s">
        <v>204</v>
      </c>
      <c r="K281" s="11" t="s">
        <v>175</v>
      </c>
      <c r="L281" s="11" t="s">
        <v>212</v>
      </c>
      <c r="M281" s="11" t="s">
        <v>205</v>
      </c>
      <c r="N281" s="11" t="s">
        <v>170</v>
      </c>
      <c r="O281" s="11" t="s">
        <v>178</v>
      </c>
      <c r="P281" s="11" t="s">
        <v>312</v>
      </c>
      <c r="Q281" s="11" t="s">
        <v>312</v>
      </c>
      <c r="R281" s="11" t="s">
        <v>312</v>
      </c>
      <c r="S281" s="11" t="s">
        <v>312</v>
      </c>
      <c r="T281" s="11" t="s">
        <v>312</v>
      </c>
      <c r="U281" s="11" t="s">
        <v>312</v>
      </c>
      <c r="V281" s="12">
        <v>35</v>
      </c>
      <c r="W281" s="12" t="s">
        <v>194</v>
      </c>
      <c r="X281" s="190" t="s">
        <v>312</v>
      </c>
      <c r="Y281" s="48" t="s">
        <v>180</v>
      </c>
      <c r="AC281" s="103">
        <f t="shared" si="20"/>
        <v>0</v>
      </c>
      <c r="AD281" s="105"/>
      <c r="AE281" s="105">
        <f t="shared" si="21"/>
        <v>0</v>
      </c>
      <c r="AF281" s="105">
        <f t="shared" si="22"/>
        <v>0</v>
      </c>
      <c r="AG281">
        <v>2</v>
      </c>
      <c r="AH281" s="103">
        <f t="shared" si="23"/>
        <v>0</v>
      </c>
      <c r="AI281" s="246">
        <f t="shared" si="24"/>
        <v>-1</v>
      </c>
    </row>
    <row r="282" spans="1:35" ht="12.75">
      <c r="A282" s="233" t="s">
        <v>312</v>
      </c>
      <c r="B282" s="30" t="s">
        <v>213</v>
      </c>
      <c r="C282" s="2"/>
      <c r="D282" s="4">
        <v>45</v>
      </c>
      <c r="E282" s="2"/>
      <c r="F282" s="26"/>
      <c r="G282" s="148">
        <v>4795.5826953216</v>
      </c>
      <c r="H282" s="43" t="s">
        <v>171</v>
      </c>
      <c r="I282" s="72" t="s">
        <v>481</v>
      </c>
      <c r="J282" s="11" t="s">
        <v>221</v>
      </c>
      <c r="K282" s="11" t="s">
        <v>175</v>
      </c>
      <c r="L282" s="11" t="s">
        <v>212</v>
      </c>
      <c r="M282" s="11" t="s">
        <v>222</v>
      </c>
      <c r="N282" s="11" t="s">
        <v>170</v>
      </c>
      <c r="O282" s="11" t="s">
        <v>178</v>
      </c>
      <c r="P282" s="11" t="s">
        <v>312</v>
      </c>
      <c r="Q282" s="11" t="s">
        <v>312</v>
      </c>
      <c r="R282" s="11" t="s">
        <v>312</v>
      </c>
      <c r="S282" s="11" t="s">
        <v>312</v>
      </c>
      <c r="T282" s="11" t="s">
        <v>312</v>
      </c>
      <c r="U282" s="11" t="s">
        <v>312</v>
      </c>
      <c r="V282" s="12">
        <v>55</v>
      </c>
      <c r="W282" s="12" t="s">
        <v>194</v>
      </c>
      <c r="X282" s="190" t="s">
        <v>312</v>
      </c>
      <c r="Y282" s="48" t="s">
        <v>180</v>
      </c>
      <c r="AC282" s="103">
        <f t="shared" si="20"/>
        <v>0</v>
      </c>
      <c r="AD282" s="105"/>
      <c r="AE282" s="105">
        <f t="shared" si="21"/>
        <v>0</v>
      </c>
      <c r="AF282" s="105">
        <f t="shared" si="22"/>
        <v>0</v>
      </c>
      <c r="AG282">
        <v>2</v>
      </c>
      <c r="AH282" s="103">
        <f t="shared" si="23"/>
        <v>0</v>
      </c>
      <c r="AI282" s="246">
        <f t="shared" si="24"/>
        <v>-1</v>
      </c>
    </row>
    <row r="283" spans="1:35" ht="12.75">
      <c r="A283" s="233" t="s">
        <v>312</v>
      </c>
      <c r="B283" s="30" t="s">
        <v>214</v>
      </c>
      <c r="C283" s="2"/>
      <c r="D283" s="4">
        <v>50</v>
      </c>
      <c r="E283" s="2"/>
      <c r="F283" s="26"/>
      <c r="G283" s="148">
        <v>4949.713914163201</v>
      </c>
      <c r="H283" s="43" t="s">
        <v>171</v>
      </c>
      <c r="I283" s="72" t="s">
        <v>481</v>
      </c>
      <c r="J283" s="11" t="s">
        <v>221</v>
      </c>
      <c r="K283" s="11" t="s">
        <v>175</v>
      </c>
      <c r="L283" s="11" t="s">
        <v>212</v>
      </c>
      <c r="M283" s="11" t="s">
        <v>222</v>
      </c>
      <c r="N283" s="11" t="s">
        <v>170</v>
      </c>
      <c r="O283" s="11" t="s">
        <v>178</v>
      </c>
      <c r="P283" s="11" t="s">
        <v>312</v>
      </c>
      <c r="Q283" s="11" t="s">
        <v>312</v>
      </c>
      <c r="R283" s="11" t="s">
        <v>312</v>
      </c>
      <c r="S283" s="11" t="s">
        <v>312</v>
      </c>
      <c r="T283" s="11" t="s">
        <v>312</v>
      </c>
      <c r="U283" s="11" t="s">
        <v>312</v>
      </c>
      <c r="V283" s="12">
        <v>55</v>
      </c>
      <c r="W283" s="12" t="s">
        <v>194</v>
      </c>
      <c r="X283" s="190" t="s">
        <v>312</v>
      </c>
      <c r="Y283" s="48" t="s">
        <v>180</v>
      </c>
      <c r="AC283" s="103">
        <f t="shared" si="20"/>
        <v>0</v>
      </c>
      <c r="AD283" s="105"/>
      <c r="AE283" s="105">
        <f t="shared" si="21"/>
        <v>0</v>
      </c>
      <c r="AF283" s="105">
        <f t="shared" si="22"/>
        <v>0</v>
      </c>
      <c r="AG283">
        <v>2</v>
      </c>
      <c r="AH283" s="103">
        <f t="shared" si="23"/>
        <v>0</v>
      </c>
      <c r="AI283" s="246">
        <f t="shared" si="24"/>
        <v>-1</v>
      </c>
    </row>
    <row r="284" spans="1:35" ht="12.75">
      <c r="A284" s="233" t="s">
        <v>312</v>
      </c>
      <c r="B284" s="30" t="s">
        <v>215</v>
      </c>
      <c r="C284" s="2"/>
      <c r="D284" s="4">
        <v>60</v>
      </c>
      <c r="E284" s="2"/>
      <c r="F284" s="26"/>
      <c r="G284" s="148">
        <v>5606.5230853632</v>
      </c>
      <c r="H284" s="43" t="s">
        <v>171</v>
      </c>
      <c r="I284" s="72" t="s">
        <v>481</v>
      </c>
      <c r="J284" s="11" t="s">
        <v>221</v>
      </c>
      <c r="K284" s="11" t="s">
        <v>175</v>
      </c>
      <c r="L284" s="11" t="s">
        <v>212</v>
      </c>
      <c r="M284" s="11" t="s">
        <v>222</v>
      </c>
      <c r="N284" s="11" t="s">
        <v>170</v>
      </c>
      <c r="O284" s="11" t="s">
        <v>178</v>
      </c>
      <c r="P284" s="11" t="s">
        <v>312</v>
      </c>
      <c r="Q284" s="11" t="s">
        <v>312</v>
      </c>
      <c r="R284" s="11" t="s">
        <v>312</v>
      </c>
      <c r="S284" s="11" t="s">
        <v>312</v>
      </c>
      <c r="T284" s="11" t="s">
        <v>312</v>
      </c>
      <c r="U284" s="11" t="s">
        <v>312</v>
      </c>
      <c r="V284" s="12">
        <v>55</v>
      </c>
      <c r="W284" s="12" t="s">
        <v>194</v>
      </c>
      <c r="X284" s="190" t="s">
        <v>312</v>
      </c>
      <c r="Y284" s="48" t="s">
        <v>180</v>
      </c>
      <c r="AC284" s="103">
        <f t="shared" si="20"/>
        <v>0</v>
      </c>
      <c r="AD284" s="105"/>
      <c r="AE284" s="105">
        <f t="shared" si="21"/>
        <v>0</v>
      </c>
      <c r="AF284" s="105">
        <f t="shared" si="22"/>
        <v>0</v>
      </c>
      <c r="AG284">
        <v>2</v>
      </c>
      <c r="AH284" s="103">
        <f t="shared" si="23"/>
        <v>0</v>
      </c>
      <c r="AI284" s="246">
        <f t="shared" si="24"/>
        <v>-1</v>
      </c>
    </row>
    <row r="285" spans="1:35" ht="12.75">
      <c r="A285" s="233" t="s">
        <v>312</v>
      </c>
      <c r="B285" s="30" t="s">
        <v>216</v>
      </c>
      <c r="C285" s="2"/>
      <c r="D285" s="4">
        <v>70</v>
      </c>
      <c r="E285" s="2"/>
      <c r="F285" s="26"/>
      <c r="G285" s="148">
        <v>6394.6940908032</v>
      </c>
      <c r="H285" s="43" t="s">
        <v>171</v>
      </c>
      <c r="I285" s="72" t="s">
        <v>481</v>
      </c>
      <c r="J285" s="11" t="s">
        <v>221</v>
      </c>
      <c r="K285" s="11" t="s">
        <v>175</v>
      </c>
      <c r="L285" s="11" t="s">
        <v>212</v>
      </c>
      <c r="M285" s="11" t="s">
        <v>222</v>
      </c>
      <c r="N285" s="11" t="s">
        <v>170</v>
      </c>
      <c r="O285" s="11" t="s">
        <v>178</v>
      </c>
      <c r="P285" s="11" t="s">
        <v>312</v>
      </c>
      <c r="Q285" s="11" t="s">
        <v>312</v>
      </c>
      <c r="R285" s="11" t="s">
        <v>312</v>
      </c>
      <c r="S285" s="11" t="s">
        <v>312</v>
      </c>
      <c r="T285" s="11" t="s">
        <v>312</v>
      </c>
      <c r="U285" s="11" t="s">
        <v>312</v>
      </c>
      <c r="V285" s="12">
        <v>55</v>
      </c>
      <c r="W285" s="12" t="s">
        <v>194</v>
      </c>
      <c r="X285" s="190" t="s">
        <v>312</v>
      </c>
      <c r="Y285" s="48" t="s">
        <v>180</v>
      </c>
      <c r="AC285" s="103">
        <f t="shared" si="20"/>
        <v>0</v>
      </c>
      <c r="AD285" s="105"/>
      <c r="AE285" s="105">
        <f t="shared" si="21"/>
        <v>0</v>
      </c>
      <c r="AF285" s="105">
        <f t="shared" si="22"/>
        <v>0</v>
      </c>
      <c r="AG285">
        <v>2</v>
      </c>
      <c r="AH285" s="103">
        <f t="shared" si="23"/>
        <v>0</v>
      </c>
      <c r="AI285" s="246">
        <f t="shared" si="24"/>
        <v>-1</v>
      </c>
    </row>
    <row r="286" spans="1:35" ht="12.75">
      <c r="A286" s="233" t="s">
        <v>312</v>
      </c>
      <c r="B286" s="30" t="s">
        <v>217</v>
      </c>
      <c r="C286" s="2"/>
      <c r="D286" s="4">
        <v>75</v>
      </c>
      <c r="E286" s="2"/>
      <c r="F286" s="26"/>
      <c r="G286" s="148">
        <v>6832.5668716032005</v>
      </c>
      <c r="H286" s="43" t="s">
        <v>171</v>
      </c>
      <c r="I286" s="72" t="s">
        <v>481</v>
      </c>
      <c r="J286" s="11" t="s">
        <v>221</v>
      </c>
      <c r="K286" s="11" t="s">
        <v>175</v>
      </c>
      <c r="L286" s="11" t="s">
        <v>212</v>
      </c>
      <c r="M286" s="11" t="s">
        <v>222</v>
      </c>
      <c r="N286" s="11" t="s">
        <v>170</v>
      </c>
      <c r="O286" s="11" t="s">
        <v>178</v>
      </c>
      <c r="P286" s="11" t="s">
        <v>312</v>
      </c>
      <c r="Q286" s="11" t="s">
        <v>312</v>
      </c>
      <c r="R286" s="11" t="s">
        <v>312</v>
      </c>
      <c r="S286" s="11" t="s">
        <v>312</v>
      </c>
      <c r="T286" s="11" t="s">
        <v>312</v>
      </c>
      <c r="U286" s="11" t="s">
        <v>312</v>
      </c>
      <c r="V286" s="12">
        <v>65</v>
      </c>
      <c r="W286" s="12" t="s">
        <v>194</v>
      </c>
      <c r="X286" s="190" t="s">
        <v>312</v>
      </c>
      <c r="Y286" s="48" t="s">
        <v>180</v>
      </c>
      <c r="AC286" s="103">
        <f t="shared" si="20"/>
        <v>0</v>
      </c>
      <c r="AD286" s="105"/>
      <c r="AE286" s="105">
        <f t="shared" si="21"/>
        <v>0</v>
      </c>
      <c r="AF286" s="105">
        <f t="shared" si="22"/>
        <v>0</v>
      </c>
      <c r="AG286">
        <v>2</v>
      </c>
      <c r="AH286" s="103">
        <f t="shared" si="23"/>
        <v>0</v>
      </c>
      <c r="AI286" s="246">
        <f t="shared" si="24"/>
        <v>-1</v>
      </c>
    </row>
    <row r="287" spans="1:35" ht="12.75">
      <c r="A287" s="233" t="s">
        <v>312</v>
      </c>
      <c r="B287" s="30" t="s">
        <v>218</v>
      </c>
      <c r="C287" s="2"/>
      <c r="D287" s="4">
        <v>95</v>
      </c>
      <c r="E287" s="2"/>
      <c r="F287" s="26"/>
      <c r="G287" s="148">
        <v>7081.2786110976</v>
      </c>
      <c r="H287" s="43" t="s">
        <v>171</v>
      </c>
      <c r="I287" s="72" t="s">
        <v>481</v>
      </c>
      <c r="J287" s="11" t="s">
        <v>221</v>
      </c>
      <c r="K287" s="11" t="s">
        <v>175</v>
      </c>
      <c r="L287" s="11" t="s">
        <v>212</v>
      </c>
      <c r="M287" s="11" t="s">
        <v>222</v>
      </c>
      <c r="N287" s="11" t="s">
        <v>170</v>
      </c>
      <c r="O287" s="11" t="s">
        <v>178</v>
      </c>
      <c r="P287" s="11" t="s">
        <v>312</v>
      </c>
      <c r="Q287" s="11" t="s">
        <v>312</v>
      </c>
      <c r="R287" s="11" t="s">
        <v>312</v>
      </c>
      <c r="S287" s="11" t="s">
        <v>312</v>
      </c>
      <c r="T287" s="11" t="s">
        <v>312</v>
      </c>
      <c r="U287" s="11" t="s">
        <v>312</v>
      </c>
      <c r="V287" s="12">
        <v>65</v>
      </c>
      <c r="W287" s="12" t="s">
        <v>194</v>
      </c>
      <c r="X287" s="190" t="s">
        <v>312</v>
      </c>
      <c r="Y287" s="48" t="s">
        <v>180</v>
      </c>
      <c r="AC287" s="103">
        <f t="shared" si="20"/>
        <v>0</v>
      </c>
      <c r="AD287" s="105"/>
      <c r="AE287" s="105">
        <f t="shared" si="21"/>
        <v>0</v>
      </c>
      <c r="AF287" s="105">
        <f t="shared" si="22"/>
        <v>0</v>
      </c>
      <c r="AG287">
        <v>2</v>
      </c>
      <c r="AH287" s="103">
        <f t="shared" si="23"/>
        <v>0</v>
      </c>
      <c r="AI287" s="246">
        <f t="shared" si="24"/>
        <v>-1</v>
      </c>
    </row>
    <row r="288" spans="1:35" ht="12.75">
      <c r="A288" s="233" t="s">
        <v>312</v>
      </c>
      <c r="B288" s="30" t="s">
        <v>220</v>
      </c>
      <c r="C288" s="2"/>
      <c r="D288" s="4">
        <v>125</v>
      </c>
      <c r="E288" s="2"/>
      <c r="F288" s="26"/>
      <c r="G288" s="148">
        <v>7703.057959833602</v>
      </c>
      <c r="H288" s="43" t="s">
        <v>171</v>
      </c>
      <c r="I288" s="72" t="s">
        <v>481</v>
      </c>
      <c r="J288" s="11" t="s">
        <v>221</v>
      </c>
      <c r="K288" s="11" t="s">
        <v>175</v>
      </c>
      <c r="L288" s="11" t="s">
        <v>212</v>
      </c>
      <c r="M288" s="11" t="s">
        <v>222</v>
      </c>
      <c r="N288" s="11" t="s">
        <v>170</v>
      </c>
      <c r="O288" s="11" t="s">
        <v>178</v>
      </c>
      <c r="P288" s="11" t="s">
        <v>312</v>
      </c>
      <c r="Q288" s="11" t="s">
        <v>312</v>
      </c>
      <c r="R288" s="11" t="s">
        <v>312</v>
      </c>
      <c r="S288" s="11" t="s">
        <v>312</v>
      </c>
      <c r="T288" s="11" t="s">
        <v>312</v>
      </c>
      <c r="U288" s="11" t="s">
        <v>312</v>
      </c>
      <c r="V288" s="12">
        <v>65</v>
      </c>
      <c r="W288" s="12" t="s">
        <v>194</v>
      </c>
      <c r="X288" s="190" t="s">
        <v>312</v>
      </c>
      <c r="Y288" s="48" t="s">
        <v>180</v>
      </c>
      <c r="AC288" s="103">
        <f t="shared" si="20"/>
        <v>0</v>
      </c>
      <c r="AD288" s="105"/>
      <c r="AE288" s="105">
        <f t="shared" si="21"/>
        <v>0</v>
      </c>
      <c r="AF288" s="105">
        <f t="shared" si="22"/>
        <v>0</v>
      </c>
      <c r="AG288">
        <v>2</v>
      </c>
      <c r="AH288" s="103">
        <f t="shared" si="23"/>
        <v>0</v>
      </c>
      <c r="AI288" s="246">
        <f t="shared" si="24"/>
        <v>-1</v>
      </c>
    </row>
    <row r="289" spans="1:35" ht="12.75">
      <c r="A289" s="233" t="s">
        <v>312</v>
      </c>
      <c r="B289" s="30" t="s">
        <v>219</v>
      </c>
      <c r="C289" s="2"/>
      <c r="D289" s="4">
        <v>150</v>
      </c>
      <c r="E289" s="2"/>
      <c r="F289" s="26"/>
      <c r="G289" s="148">
        <v>8317.831344076802</v>
      </c>
      <c r="H289" s="43" t="s">
        <v>171</v>
      </c>
      <c r="I289" s="72" t="s">
        <v>481</v>
      </c>
      <c r="J289" s="11" t="s">
        <v>221</v>
      </c>
      <c r="K289" s="11" t="s">
        <v>175</v>
      </c>
      <c r="L289" s="11" t="s">
        <v>212</v>
      </c>
      <c r="M289" s="11" t="s">
        <v>222</v>
      </c>
      <c r="N289" s="11" t="s">
        <v>170</v>
      </c>
      <c r="O289" s="11" t="s">
        <v>178</v>
      </c>
      <c r="P289" s="11" t="s">
        <v>312</v>
      </c>
      <c r="Q289" s="11" t="s">
        <v>312</v>
      </c>
      <c r="R289" s="11" t="s">
        <v>312</v>
      </c>
      <c r="S289" s="11" t="s">
        <v>312</v>
      </c>
      <c r="T289" s="11" t="s">
        <v>312</v>
      </c>
      <c r="U289" s="11" t="s">
        <v>312</v>
      </c>
      <c r="V289" s="12">
        <v>65</v>
      </c>
      <c r="W289" s="12" t="s">
        <v>194</v>
      </c>
      <c r="X289" s="190" t="s">
        <v>312</v>
      </c>
      <c r="Y289" s="48" t="s">
        <v>180</v>
      </c>
      <c r="AC289" s="103">
        <f t="shared" si="20"/>
        <v>0</v>
      </c>
      <c r="AD289" s="105"/>
      <c r="AE289" s="105">
        <f t="shared" si="21"/>
        <v>0</v>
      </c>
      <c r="AF289" s="105">
        <f t="shared" si="22"/>
        <v>0</v>
      </c>
      <c r="AG289">
        <v>2</v>
      </c>
      <c r="AH289" s="103">
        <f t="shared" si="23"/>
        <v>0</v>
      </c>
      <c r="AI289" s="246">
        <f t="shared" si="24"/>
        <v>-1</v>
      </c>
    </row>
    <row r="290" spans="1:35" ht="12.75">
      <c r="A290" s="233" t="s">
        <v>312</v>
      </c>
      <c r="B290" s="30" t="s">
        <v>223</v>
      </c>
      <c r="C290" s="2"/>
      <c r="D290" s="4">
        <v>60</v>
      </c>
      <c r="E290" s="2"/>
      <c r="F290" s="26"/>
      <c r="G290" s="148">
        <v>7060.260717619201</v>
      </c>
      <c r="H290" s="43" t="s">
        <v>171</v>
      </c>
      <c r="I290" s="72" t="s">
        <v>481</v>
      </c>
      <c r="J290" s="11" t="s">
        <v>228</v>
      </c>
      <c r="K290" s="11" t="s">
        <v>175</v>
      </c>
      <c r="L290" s="11" t="s">
        <v>212</v>
      </c>
      <c r="M290" s="11" t="s">
        <v>226</v>
      </c>
      <c r="N290" s="11" t="s">
        <v>170</v>
      </c>
      <c r="O290" s="11" t="s">
        <v>178</v>
      </c>
      <c r="P290" s="11" t="s">
        <v>312</v>
      </c>
      <c r="Q290" s="11" t="s">
        <v>312</v>
      </c>
      <c r="R290" s="11" t="s">
        <v>312</v>
      </c>
      <c r="S290" s="11" t="s">
        <v>312</v>
      </c>
      <c r="T290" s="11" t="s">
        <v>312</v>
      </c>
      <c r="U290" s="11" t="s">
        <v>312</v>
      </c>
      <c r="V290" s="12">
        <v>65</v>
      </c>
      <c r="W290" s="12" t="s">
        <v>194</v>
      </c>
      <c r="X290" s="190" t="s">
        <v>312</v>
      </c>
      <c r="Y290" s="48" t="s">
        <v>180</v>
      </c>
      <c r="AC290" s="103">
        <f t="shared" si="20"/>
        <v>0</v>
      </c>
      <c r="AD290" s="105"/>
      <c r="AE290" s="105">
        <f t="shared" si="21"/>
        <v>0</v>
      </c>
      <c r="AF290" s="105">
        <f t="shared" si="22"/>
        <v>0</v>
      </c>
      <c r="AG290">
        <v>2</v>
      </c>
      <c r="AH290" s="103">
        <f t="shared" si="23"/>
        <v>0</v>
      </c>
      <c r="AI290" s="246">
        <f t="shared" si="24"/>
        <v>-1</v>
      </c>
    </row>
    <row r="291" spans="1:35" ht="12.75">
      <c r="A291" s="233" t="s">
        <v>312</v>
      </c>
      <c r="B291" s="30" t="s">
        <v>224</v>
      </c>
      <c r="C291" s="2"/>
      <c r="D291" s="4">
        <v>90</v>
      </c>
      <c r="E291" s="2"/>
      <c r="F291" s="26"/>
      <c r="G291" s="148">
        <v>8035.841273241601</v>
      </c>
      <c r="H291" s="43" t="s">
        <v>171</v>
      </c>
      <c r="I291" s="72" t="s">
        <v>481</v>
      </c>
      <c r="J291" s="11" t="s">
        <v>228</v>
      </c>
      <c r="K291" s="11" t="s">
        <v>175</v>
      </c>
      <c r="L291" s="11" t="s">
        <v>212</v>
      </c>
      <c r="M291" s="11" t="s">
        <v>226</v>
      </c>
      <c r="N291" s="11" t="s">
        <v>170</v>
      </c>
      <c r="O291" s="11" t="s">
        <v>178</v>
      </c>
      <c r="P291" s="11" t="s">
        <v>312</v>
      </c>
      <c r="Q291" s="11" t="s">
        <v>312</v>
      </c>
      <c r="R291" s="11" t="s">
        <v>312</v>
      </c>
      <c r="S291" s="11" t="s">
        <v>312</v>
      </c>
      <c r="T291" s="11" t="s">
        <v>312</v>
      </c>
      <c r="U291" s="11" t="s">
        <v>312</v>
      </c>
      <c r="V291" s="12">
        <v>65</v>
      </c>
      <c r="W291" s="12" t="s">
        <v>194</v>
      </c>
      <c r="X291" s="190" t="s">
        <v>312</v>
      </c>
      <c r="Y291" s="48" t="s">
        <v>180</v>
      </c>
      <c r="AC291" s="103">
        <f t="shared" si="20"/>
        <v>0</v>
      </c>
      <c r="AD291" s="105"/>
      <c r="AE291" s="105">
        <f t="shared" si="21"/>
        <v>0</v>
      </c>
      <c r="AF291" s="105">
        <f t="shared" si="22"/>
        <v>0</v>
      </c>
      <c r="AG291">
        <v>2</v>
      </c>
      <c r="AH291" s="103">
        <f t="shared" si="23"/>
        <v>0</v>
      </c>
      <c r="AI291" s="246">
        <f t="shared" si="24"/>
        <v>-1</v>
      </c>
    </row>
    <row r="292" spans="1:35" ht="12.75">
      <c r="A292" s="233" t="s">
        <v>312</v>
      </c>
      <c r="B292" s="30" t="s">
        <v>225</v>
      </c>
      <c r="C292" s="2"/>
      <c r="D292" s="4">
        <v>125</v>
      </c>
      <c r="E292" s="2"/>
      <c r="F292" s="26"/>
      <c r="G292" s="148">
        <v>9559.638550425601</v>
      </c>
      <c r="H292" s="43" t="s">
        <v>171</v>
      </c>
      <c r="I292" s="72" t="s">
        <v>481</v>
      </c>
      <c r="J292" s="11" t="s">
        <v>228</v>
      </c>
      <c r="K292" s="11" t="s">
        <v>175</v>
      </c>
      <c r="L292" s="11" t="s">
        <v>212</v>
      </c>
      <c r="M292" s="11" t="s">
        <v>226</v>
      </c>
      <c r="N292" s="11" t="s">
        <v>170</v>
      </c>
      <c r="O292" s="11" t="s">
        <v>178</v>
      </c>
      <c r="P292" s="11" t="s">
        <v>312</v>
      </c>
      <c r="Q292" s="11" t="s">
        <v>312</v>
      </c>
      <c r="R292" s="11" t="s">
        <v>312</v>
      </c>
      <c r="S292" s="11" t="s">
        <v>312</v>
      </c>
      <c r="T292" s="11" t="s">
        <v>312</v>
      </c>
      <c r="U292" s="11" t="s">
        <v>312</v>
      </c>
      <c r="V292" s="12">
        <v>65</v>
      </c>
      <c r="W292" s="12" t="s">
        <v>194</v>
      </c>
      <c r="X292" s="190" t="s">
        <v>312</v>
      </c>
      <c r="Y292" s="48" t="s">
        <v>180</v>
      </c>
      <c r="AC292" s="103">
        <f t="shared" si="20"/>
        <v>0</v>
      </c>
      <c r="AD292" s="105"/>
      <c r="AE292" s="105">
        <f t="shared" si="21"/>
        <v>0</v>
      </c>
      <c r="AF292" s="105">
        <f t="shared" si="22"/>
        <v>0</v>
      </c>
      <c r="AG292">
        <v>2</v>
      </c>
      <c r="AH292" s="103">
        <f t="shared" si="23"/>
        <v>0</v>
      </c>
      <c r="AI292" s="246">
        <f t="shared" si="24"/>
        <v>-1</v>
      </c>
    </row>
    <row r="293" spans="1:35" ht="12.75">
      <c r="A293" s="158" t="s">
        <v>312</v>
      </c>
      <c r="B293" s="30" t="s">
        <v>229</v>
      </c>
      <c r="C293" s="2"/>
      <c r="D293" s="4">
        <v>150</v>
      </c>
      <c r="E293" s="2"/>
      <c r="F293" s="26"/>
      <c r="G293" s="148">
        <v>12074.779803340803</v>
      </c>
      <c r="H293" s="43" t="s">
        <v>171</v>
      </c>
      <c r="I293" s="72" t="s">
        <v>481</v>
      </c>
      <c r="J293" s="11" t="s">
        <v>228</v>
      </c>
      <c r="K293" s="11" t="s">
        <v>175</v>
      </c>
      <c r="L293" s="11" t="s">
        <v>212</v>
      </c>
      <c r="M293" s="11" t="s">
        <v>226</v>
      </c>
      <c r="N293" s="11" t="s">
        <v>170</v>
      </c>
      <c r="O293" s="11" t="s">
        <v>178</v>
      </c>
      <c r="P293" s="11" t="s">
        <v>312</v>
      </c>
      <c r="Q293" s="11" t="s">
        <v>312</v>
      </c>
      <c r="R293" s="11" t="s">
        <v>312</v>
      </c>
      <c r="S293" s="11" t="s">
        <v>312</v>
      </c>
      <c r="T293" s="11" t="s">
        <v>312</v>
      </c>
      <c r="U293" s="11" t="s">
        <v>312</v>
      </c>
      <c r="V293" s="12">
        <v>85</v>
      </c>
      <c r="W293" s="12" t="s">
        <v>194</v>
      </c>
      <c r="X293" s="190" t="s">
        <v>312</v>
      </c>
      <c r="Y293" s="48" t="s">
        <v>180</v>
      </c>
      <c r="AC293" s="103">
        <f t="shared" si="20"/>
        <v>0</v>
      </c>
      <c r="AD293" s="105"/>
      <c r="AE293" s="105">
        <f t="shared" si="21"/>
        <v>0</v>
      </c>
      <c r="AF293" s="105">
        <f t="shared" si="22"/>
        <v>0</v>
      </c>
      <c r="AG293">
        <v>2</v>
      </c>
      <c r="AH293" s="103">
        <f t="shared" si="23"/>
        <v>0</v>
      </c>
      <c r="AI293" s="246">
        <f t="shared" si="24"/>
        <v>-1</v>
      </c>
    </row>
    <row r="294" spans="1:35" ht="12.75">
      <c r="A294" s="158" t="s">
        <v>312</v>
      </c>
      <c r="B294" s="30" t="s">
        <v>230</v>
      </c>
      <c r="C294" s="2"/>
      <c r="D294" s="4">
        <v>180</v>
      </c>
      <c r="E294" s="2"/>
      <c r="F294" s="26"/>
      <c r="G294" s="148">
        <v>12601.978631424</v>
      </c>
      <c r="H294" s="43" t="s">
        <v>171</v>
      </c>
      <c r="I294" s="72" t="s">
        <v>481</v>
      </c>
      <c r="J294" s="11" t="s">
        <v>228</v>
      </c>
      <c r="K294" s="11" t="s">
        <v>175</v>
      </c>
      <c r="L294" s="11" t="s">
        <v>212</v>
      </c>
      <c r="M294" s="11" t="s">
        <v>226</v>
      </c>
      <c r="N294" s="11" t="s">
        <v>170</v>
      </c>
      <c r="O294" s="11" t="s">
        <v>178</v>
      </c>
      <c r="P294" s="11" t="s">
        <v>312</v>
      </c>
      <c r="Q294" s="11" t="s">
        <v>312</v>
      </c>
      <c r="R294" s="11" t="s">
        <v>312</v>
      </c>
      <c r="S294" s="11" t="s">
        <v>312</v>
      </c>
      <c r="T294" s="11" t="s">
        <v>312</v>
      </c>
      <c r="U294" s="11" t="s">
        <v>312</v>
      </c>
      <c r="V294" s="12">
        <v>85</v>
      </c>
      <c r="W294" s="12" t="s">
        <v>194</v>
      </c>
      <c r="X294" s="190" t="s">
        <v>312</v>
      </c>
      <c r="Y294" s="48" t="s">
        <v>180</v>
      </c>
      <c r="AC294" s="103">
        <f t="shared" si="20"/>
        <v>0</v>
      </c>
      <c r="AD294" s="105"/>
      <c r="AE294" s="105">
        <f t="shared" si="21"/>
        <v>0</v>
      </c>
      <c r="AF294" s="105">
        <f t="shared" si="22"/>
        <v>0</v>
      </c>
      <c r="AG294">
        <v>2</v>
      </c>
      <c r="AH294" s="103">
        <f t="shared" si="23"/>
        <v>0</v>
      </c>
      <c r="AI294" s="246">
        <f t="shared" si="24"/>
        <v>-1</v>
      </c>
    </row>
    <row r="295" spans="1:35" ht="12.75">
      <c r="A295" s="158" t="s">
        <v>312</v>
      </c>
      <c r="B295" s="30" t="s">
        <v>230</v>
      </c>
      <c r="C295" s="2"/>
      <c r="D295" s="4">
        <v>200</v>
      </c>
      <c r="E295" s="2"/>
      <c r="F295" s="26"/>
      <c r="G295" s="148">
        <v>13409.4160392192</v>
      </c>
      <c r="H295" s="43" t="s">
        <v>171</v>
      </c>
      <c r="I295" s="72" t="s">
        <v>481</v>
      </c>
      <c r="J295" s="11" t="s">
        <v>228</v>
      </c>
      <c r="K295" s="11" t="s">
        <v>175</v>
      </c>
      <c r="L295" s="11" t="s">
        <v>212</v>
      </c>
      <c r="M295" s="11" t="s">
        <v>226</v>
      </c>
      <c r="N295" s="11" t="s">
        <v>170</v>
      </c>
      <c r="O295" s="11" t="s">
        <v>178</v>
      </c>
      <c r="P295" s="11" t="s">
        <v>312</v>
      </c>
      <c r="Q295" s="11" t="s">
        <v>312</v>
      </c>
      <c r="R295" s="11" t="s">
        <v>312</v>
      </c>
      <c r="S295" s="11" t="s">
        <v>312</v>
      </c>
      <c r="T295" s="11" t="s">
        <v>312</v>
      </c>
      <c r="U295" s="11" t="s">
        <v>312</v>
      </c>
      <c r="V295" s="12">
        <v>85</v>
      </c>
      <c r="W295" s="12" t="s">
        <v>194</v>
      </c>
      <c r="X295" s="190" t="s">
        <v>312</v>
      </c>
      <c r="Y295" s="48" t="s">
        <v>180</v>
      </c>
      <c r="AC295" s="103">
        <f t="shared" si="20"/>
        <v>0</v>
      </c>
      <c r="AD295" s="105"/>
      <c r="AE295" s="105">
        <f t="shared" si="21"/>
        <v>0</v>
      </c>
      <c r="AF295" s="105">
        <f t="shared" si="22"/>
        <v>0</v>
      </c>
      <c r="AG295">
        <v>2</v>
      </c>
      <c r="AH295" s="103">
        <f t="shared" si="23"/>
        <v>0</v>
      </c>
      <c r="AI295" s="246">
        <f t="shared" si="24"/>
        <v>-1</v>
      </c>
    </row>
    <row r="296" spans="1:35" ht="12.75">
      <c r="A296" s="233" t="s">
        <v>312</v>
      </c>
      <c r="B296" s="30" t="s">
        <v>231</v>
      </c>
      <c r="C296" s="2"/>
      <c r="D296" s="2">
        <v>90</v>
      </c>
      <c r="E296" s="2"/>
      <c r="F296" s="26"/>
      <c r="G296" s="148">
        <v>9428.276716185603</v>
      </c>
      <c r="H296" s="43" t="s">
        <v>171</v>
      </c>
      <c r="I296" s="72" t="s">
        <v>481</v>
      </c>
      <c r="J296" s="11" t="s">
        <v>235</v>
      </c>
      <c r="K296" s="11" t="s">
        <v>175</v>
      </c>
      <c r="L296" s="11" t="s">
        <v>212</v>
      </c>
      <c r="M296" s="11" t="s">
        <v>227</v>
      </c>
      <c r="N296" s="11" t="s">
        <v>170</v>
      </c>
      <c r="O296" s="11" t="s">
        <v>178</v>
      </c>
      <c r="P296" s="11" t="s">
        <v>312</v>
      </c>
      <c r="Q296" s="11" t="s">
        <v>312</v>
      </c>
      <c r="R296" s="11" t="s">
        <v>312</v>
      </c>
      <c r="S296" s="11" t="s">
        <v>312</v>
      </c>
      <c r="T296" s="11" t="s">
        <v>312</v>
      </c>
      <c r="U296" s="11" t="s">
        <v>312</v>
      </c>
      <c r="V296" s="12">
        <v>85</v>
      </c>
      <c r="W296" s="12" t="s">
        <v>194</v>
      </c>
      <c r="X296" s="190" t="s">
        <v>312</v>
      </c>
      <c r="Y296" s="65" t="s">
        <v>312</v>
      </c>
      <c r="AC296" s="103">
        <f t="shared" si="20"/>
        <v>0</v>
      </c>
      <c r="AD296" s="105"/>
      <c r="AE296" s="105">
        <f t="shared" si="21"/>
        <v>0</v>
      </c>
      <c r="AF296" s="105">
        <f t="shared" si="22"/>
        <v>0</v>
      </c>
      <c r="AG296">
        <v>2</v>
      </c>
      <c r="AH296" s="103">
        <f t="shared" si="23"/>
        <v>0</v>
      </c>
      <c r="AI296" s="246">
        <f t="shared" si="24"/>
        <v>-1</v>
      </c>
    </row>
    <row r="297" spans="1:35" ht="12.75">
      <c r="A297" s="233" t="s">
        <v>312</v>
      </c>
      <c r="B297" s="30" t="s">
        <v>232</v>
      </c>
      <c r="C297" s="2"/>
      <c r="D297" s="2">
        <v>120</v>
      </c>
      <c r="E297" s="2"/>
      <c r="F297" s="26"/>
      <c r="G297" s="148">
        <v>10500.189283584</v>
      </c>
      <c r="H297" s="43" t="s">
        <v>171</v>
      </c>
      <c r="I297" s="72" t="s">
        <v>481</v>
      </c>
      <c r="J297" s="11" t="s">
        <v>235</v>
      </c>
      <c r="K297" s="11" t="s">
        <v>175</v>
      </c>
      <c r="L297" s="11" t="s">
        <v>212</v>
      </c>
      <c r="M297" s="11" t="s">
        <v>227</v>
      </c>
      <c r="N297" s="11" t="s">
        <v>170</v>
      </c>
      <c r="O297" s="11" t="s">
        <v>178</v>
      </c>
      <c r="P297" s="11" t="s">
        <v>312</v>
      </c>
      <c r="Q297" s="11" t="s">
        <v>312</v>
      </c>
      <c r="R297" s="11" t="s">
        <v>312</v>
      </c>
      <c r="S297" s="11" t="s">
        <v>312</v>
      </c>
      <c r="T297" s="11" t="s">
        <v>312</v>
      </c>
      <c r="U297" s="11" t="s">
        <v>312</v>
      </c>
      <c r="V297" s="12">
        <v>85</v>
      </c>
      <c r="W297" s="12" t="s">
        <v>194</v>
      </c>
      <c r="X297" s="190" t="s">
        <v>312</v>
      </c>
      <c r="Y297" s="65" t="s">
        <v>312</v>
      </c>
      <c r="AC297" s="103">
        <f t="shared" si="20"/>
        <v>0</v>
      </c>
      <c r="AD297" s="105"/>
      <c r="AE297" s="105">
        <f t="shared" si="21"/>
        <v>0</v>
      </c>
      <c r="AF297" s="105">
        <f t="shared" si="22"/>
        <v>0</v>
      </c>
      <c r="AG297">
        <v>2</v>
      </c>
      <c r="AH297" s="103">
        <f t="shared" si="23"/>
        <v>0</v>
      </c>
      <c r="AI297" s="246">
        <f t="shared" si="24"/>
        <v>-1</v>
      </c>
    </row>
    <row r="298" spans="1:35" ht="12.75">
      <c r="A298" s="233" t="s">
        <v>312</v>
      </c>
      <c r="B298" s="30" t="s">
        <v>233</v>
      </c>
      <c r="C298" s="2"/>
      <c r="D298" s="2">
        <v>150</v>
      </c>
      <c r="E298" s="2"/>
      <c r="F298" s="26"/>
      <c r="G298" s="148">
        <v>12204.390146457603</v>
      </c>
      <c r="H298" s="43" t="s">
        <v>171</v>
      </c>
      <c r="I298" s="72" t="s">
        <v>481</v>
      </c>
      <c r="J298" s="11" t="s">
        <v>235</v>
      </c>
      <c r="K298" s="11" t="s">
        <v>175</v>
      </c>
      <c r="L298" s="11" t="s">
        <v>212</v>
      </c>
      <c r="M298" s="11" t="s">
        <v>227</v>
      </c>
      <c r="N298" s="11" t="s">
        <v>170</v>
      </c>
      <c r="O298" s="11" t="s">
        <v>178</v>
      </c>
      <c r="P298" s="11" t="s">
        <v>312</v>
      </c>
      <c r="Q298" s="11" t="s">
        <v>312</v>
      </c>
      <c r="R298" s="11" t="s">
        <v>312</v>
      </c>
      <c r="S298" s="11" t="s">
        <v>312</v>
      </c>
      <c r="T298" s="11" t="s">
        <v>312</v>
      </c>
      <c r="U298" s="11" t="s">
        <v>312</v>
      </c>
      <c r="V298" s="12">
        <v>85</v>
      </c>
      <c r="W298" s="12" t="s">
        <v>194</v>
      </c>
      <c r="X298" s="190" t="s">
        <v>312</v>
      </c>
      <c r="Y298" s="65" t="s">
        <v>312</v>
      </c>
      <c r="AC298" s="103">
        <f t="shared" si="20"/>
        <v>0</v>
      </c>
      <c r="AD298" s="105"/>
      <c r="AE298" s="105">
        <f t="shared" si="21"/>
        <v>0</v>
      </c>
      <c r="AF298" s="105">
        <f t="shared" si="22"/>
        <v>0</v>
      </c>
      <c r="AG298">
        <v>2</v>
      </c>
      <c r="AH298" s="103">
        <f t="shared" si="23"/>
        <v>0</v>
      </c>
      <c r="AI298" s="246">
        <f t="shared" si="24"/>
        <v>-1</v>
      </c>
    </row>
    <row r="299" spans="1:35" ht="13.5" thickBot="1">
      <c r="A299" s="233" t="s">
        <v>312</v>
      </c>
      <c r="B299" s="133" t="s">
        <v>234</v>
      </c>
      <c r="C299" s="17"/>
      <c r="D299" s="17">
        <v>180</v>
      </c>
      <c r="E299" s="17"/>
      <c r="F299" s="27"/>
      <c r="G299" s="184">
        <v>13421.676477081603</v>
      </c>
      <c r="H299" s="45" t="s">
        <v>171</v>
      </c>
      <c r="I299" s="101" t="s">
        <v>481</v>
      </c>
      <c r="J299" s="18" t="s">
        <v>235</v>
      </c>
      <c r="K299" s="18" t="s">
        <v>175</v>
      </c>
      <c r="L299" s="18" t="s">
        <v>212</v>
      </c>
      <c r="M299" s="18" t="s">
        <v>227</v>
      </c>
      <c r="N299" s="18" t="s">
        <v>170</v>
      </c>
      <c r="O299" s="18" t="s">
        <v>178</v>
      </c>
      <c r="P299" s="18" t="s">
        <v>312</v>
      </c>
      <c r="Q299" s="18" t="s">
        <v>312</v>
      </c>
      <c r="R299" s="18" t="s">
        <v>312</v>
      </c>
      <c r="S299" s="18" t="s">
        <v>312</v>
      </c>
      <c r="T299" s="18" t="s">
        <v>312</v>
      </c>
      <c r="U299" s="18" t="s">
        <v>312</v>
      </c>
      <c r="V299" s="19">
        <v>85</v>
      </c>
      <c r="W299" s="19" t="s">
        <v>194</v>
      </c>
      <c r="X299" s="188" t="s">
        <v>312</v>
      </c>
      <c r="Y299" s="66" t="s">
        <v>312</v>
      </c>
      <c r="AC299" s="103">
        <f t="shared" si="20"/>
        <v>0</v>
      </c>
      <c r="AD299" s="105"/>
      <c r="AE299" s="105">
        <f t="shared" si="21"/>
        <v>0</v>
      </c>
      <c r="AF299" s="105">
        <f t="shared" si="22"/>
        <v>0</v>
      </c>
      <c r="AG299">
        <v>2</v>
      </c>
      <c r="AH299" s="103">
        <f t="shared" si="23"/>
        <v>0</v>
      </c>
      <c r="AI299" s="246">
        <f t="shared" si="24"/>
        <v>-1</v>
      </c>
    </row>
    <row r="300" spans="1:35" ht="12.75">
      <c r="A300" s="158" t="s">
        <v>312</v>
      </c>
      <c r="B300" s="132" t="s">
        <v>236</v>
      </c>
      <c r="C300" s="14"/>
      <c r="D300" s="22">
        <v>0.5</v>
      </c>
      <c r="E300" s="14"/>
      <c r="F300" s="25"/>
      <c r="G300" s="146">
        <v>1430.9682476544003</v>
      </c>
      <c r="H300" s="41" t="s">
        <v>246</v>
      </c>
      <c r="I300" s="71">
        <v>400</v>
      </c>
      <c r="J300" s="15" t="s">
        <v>237</v>
      </c>
      <c r="K300" s="15" t="s">
        <v>175</v>
      </c>
      <c r="L300" s="15" t="s">
        <v>212</v>
      </c>
      <c r="M300" s="15" t="s">
        <v>238</v>
      </c>
      <c r="N300" s="15" t="s">
        <v>174</v>
      </c>
      <c r="O300" s="15" t="s">
        <v>178</v>
      </c>
      <c r="P300" s="15" t="s">
        <v>312</v>
      </c>
      <c r="Q300" s="15" t="s">
        <v>312</v>
      </c>
      <c r="R300" s="15" t="s">
        <v>312</v>
      </c>
      <c r="S300" s="15" t="s">
        <v>312</v>
      </c>
      <c r="T300" s="15" t="s">
        <v>312</v>
      </c>
      <c r="U300" s="15" t="s">
        <v>312</v>
      </c>
      <c r="V300" s="15" t="s">
        <v>312</v>
      </c>
      <c r="W300" s="15" t="s">
        <v>312</v>
      </c>
      <c r="X300" s="15" t="s">
        <v>312</v>
      </c>
      <c r="Y300" s="47" t="s">
        <v>180</v>
      </c>
      <c r="AC300" s="103">
        <f t="shared" si="20"/>
        <v>0</v>
      </c>
      <c r="AD300" s="105"/>
      <c r="AE300" s="105">
        <f t="shared" si="21"/>
        <v>0</v>
      </c>
      <c r="AF300" s="105">
        <f t="shared" si="22"/>
        <v>0</v>
      </c>
      <c r="AG300">
        <v>2</v>
      </c>
      <c r="AH300" s="103">
        <f t="shared" si="23"/>
        <v>0</v>
      </c>
      <c r="AI300" s="246">
        <f t="shared" si="24"/>
        <v>-1</v>
      </c>
    </row>
    <row r="301" spans="1:35" ht="12.75">
      <c r="A301" s="158" t="s">
        <v>312</v>
      </c>
      <c r="B301" s="30" t="s">
        <v>239</v>
      </c>
      <c r="C301" s="2"/>
      <c r="D301" s="4">
        <v>1</v>
      </c>
      <c r="E301" s="2"/>
      <c r="F301" s="26"/>
      <c r="G301" s="148">
        <v>1790.0239279104</v>
      </c>
      <c r="H301" s="43" t="s">
        <v>246</v>
      </c>
      <c r="I301" s="72">
        <v>400</v>
      </c>
      <c r="J301" s="11" t="s">
        <v>237</v>
      </c>
      <c r="K301" s="11" t="s">
        <v>175</v>
      </c>
      <c r="L301" s="11" t="s">
        <v>212</v>
      </c>
      <c r="M301" s="11" t="s">
        <v>238</v>
      </c>
      <c r="N301" s="11" t="s">
        <v>174</v>
      </c>
      <c r="O301" s="11" t="s">
        <v>178</v>
      </c>
      <c r="P301" s="11" t="s">
        <v>312</v>
      </c>
      <c r="Q301" s="11" t="s">
        <v>312</v>
      </c>
      <c r="R301" s="11" t="s">
        <v>312</v>
      </c>
      <c r="S301" s="11" t="s">
        <v>312</v>
      </c>
      <c r="T301" s="11" t="s">
        <v>312</v>
      </c>
      <c r="U301" s="11" t="s">
        <v>312</v>
      </c>
      <c r="V301" s="11" t="s">
        <v>312</v>
      </c>
      <c r="W301" s="11" t="s">
        <v>312</v>
      </c>
      <c r="X301" s="11" t="s">
        <v>312</v>
      </c>
      <c r="Y301" s="48" t="s">
        <v>180</v>
      </c>
      <c r="AC301" s="103">
        <f t="shared" si="20"/>
        <v>0</v>
      </c>
      <c r="AD301" s="105"/>
      <c r="AE301" s="105">
        <f t="shared" si="21"/>
        <v>0</v>
      </c>
      <c r="AF301" s="105">
        <f t="shared" si="22"/>
        <v>0</v>
      </c>
      <c r="AG301">
        <v>2</v>
      </c>
      <c r="AH301" s="103">
        <f t="shared" si="23"/>
        <v>0</v>
      </c>
      <c r="AI301" s="246">
        <f t="shared" si="24"/>
        <v>-1</v>
      </c>
    </row>
    <row r="302" spans="1:35" ht="12.75">
      <c r="A302" s="158" t="s">
        <v>312</v>
      </c>
      <c r="B302" s="30" t="s">
        <v>240</v>
      </c>
      <c r="C302" s="2"/>
      <c r="D302" s="4">
        <v>1.5</v>
      </c>
      <c r="E302" s="2"/>
      <c r="F302" s="26"/>
      <c r="G302" s="148">
        <v>2233.15118208</v>
      </c>
      <c r="H302" s="43" t="s">
        <v>246</v>
      </c>
      <c r="I302" s="72">
        <v>400</v>
      </c>
      <c r="J302" s="11" t="s">
        <v>237</v>
      </c>
      <c r="K302" s="11" t="s">
        <v>175</v>
      </c>
      <c r="L302" s="11" t="s">
        <v>212</v>
      </c>
      <c r="M302" s="11" t="s">
        <v>238</v>
      </c>
      <c r="N302" s="11" t="s">
        <v>174</v>
      </c>
      <c r="O302" s="11" t="s">
        <v>178</v>
      </c>
      <c r="P302" s="11" t="s">
        <v>312</v>
      </c>
      <c r="Q302" s="11" t="s">
        <v>312</v>
      </c>
      <c r="R302" s="11" t="s">
        <v>312</v>
      </c>
      <c r="S302" s="11" t="s">
        <v>312</v>
      </c>
      <c r="T302" s="11" t="s">
        <v>312</v>
      </c>
      <c r="U302" s="11" t="s">
        <v>312</v>
      </c>
      <c r="V302" s="11" t="s">
        <v>312</v>
      </c>
      <c r="W302" s="11" t="s">
        <v>312</v>
      </c>
      <c r="X302" s="11" t="s">
        <v>312</v>
      </c>
      <c r="Y302" s="48" t="s">
        <v>180</v>
      </c>
      <c r="AC302" s="103">
        <f t="shared" si="20"/>
        <v>0</v>
      </c>
      <c r="AD302" s="105"/>
      <c r="AE302" s="105">
        <f t="shared" si="21"/>
        <v>0</v>
      </c>
      <c r="AF302" s="105">
        <f t="shared" si="22"/>
        <v>0</v>
      </c>
      <c r="AG302">
        <v>2</v>
      </c>
      <c r="AH302" s="103">
        <f t="shared" si="23"/>
        <v>0</v>
      </c>
      <c r="AI302" s="246">
        <f t="shared" si="24"/>
        <v>-1</v>
      </c>
    </row>
    <row r="303" spans="1:35" ht="12.75">
      <c r="A303" s="158" t="s">
        <v>312</v>
      </c>
      <c r="B303" s="30" t="s">
        <v>241</v>
      </c>
      <c r="C303" s="2"/>
      <c r="D303" s="4">
        <v>2</v>
      </c>
      <c r="E303" s="2"/>
      <c r="F303" s="26"/>
      <c r="G303" s="148">
        <v>2529.1531819008005</v>
      </c>
      <c r="H303" s="43" t="s">
        <v>246</v>
      </c>
      <c r="I303" s="72">
        <v>400</v>
      </c>
      <c r="J303" s="11" t="s">
        <v>237</v>
      </c>
      <c r="K303" s="11" t="s">
        <v>175</v>
      </c>
      <c r="L303" s="11" t="s">
        <v>212</v>
      </c>
      <c r="M303" s="11" t="s">
        <v>238</v>
      </c>
      <c r="N303" s="11" t="s">
        <v>174</v>
      </c>
      <c r="O303" s="11" t="s">
        <v>178</v>
      </c>
      <c r="P303" s="11" t="s">
        <v>312</v>
      </c>
      <c r="Q303" s="11" t="s">
        <v>312</v>
      </c>
      <c r="R303" s="11" t="s">
        <v>312</v>
      </c>
      <c r="S303" s="11" t="s">
        <v>312</v>
      </c>
      <c r="T303" s="11" t="s">
        <v>312</v>
      </c>
      <c r="U303" s="11" t="s">
        <v>312</v>
      </c>
      <c r="V303" s="11" t="s">
        <v>312</v>
      </c>
      <c r="W303" s="11" t="s">
        <v>312</v>
      </c>
      <c r="X303" s="11" t="s">
        <v>312</v>
      </c>
      <c r="Y303" s="48" t="s">
        <v>180</v>
      </c>
      <c r="AC303" s="103">
        <f t="shared" si="20"/>
        <v>0</v>
      </c>
      <c r="AD303" s="105"/>
      <c r="AE303" s="105">
        <f t="shared" si="21"/>
        <v>0</v>
      </c>
      <c r="AF303" s="105">
        <f t="shared" si="22"/>
        <v>0</v>
      </c>
      <c r="AG303">
        <v>2</v>
      </c>
      <c r="AH303" s="103">
        <f t="shared" si="23"/>
        <v>0</v>
      </c>
      <c r="AI303" s="246">
        <f t="shared" si="24"/>
        <v>-1</v>
      </c>
    </row>
    <row r="304" spans="1:35" ht="12.75">
      <c r="A304" s="158" t="s">
        <v>312</v>
      </c>
      <c r="B304" s="30" t="s">
        <v>242</v>
      </c>
      <c r="C304" s="2"/>
      <c r="D304" s="4">
        <v>3</v>
      </c>
      <c r="E304" s="2"/>
      <c r="F304" s="26"/>
      <c r="G304" s="148">
        <v>2889.9603532800006</v>
      </c>
      <c r="H304" s="43" t="s">
        <v>246</v>
      </c>
      <c r="I304" s="72">
        <v>400</v>
      </c>
      <c r="J304" s="11" t="s">
        <v>237</v>
      </c>
      <c r="K304" s="11" t="s">
        <v>175</v>
      </c>
      <c r="L304" s="11" t="s">
        <v>212</v>
      </c>
      <c r="M304" s="11" t="s">
        <v>238</v>
      </c>
      <c r="N304" s="11" t="s">
        <v>174</v>
      </c>
      <c r="O304" s="11" t="s">
        <v>178</v>
      </c>
      <c r="P304" s="11" t="s">
        <v>312</v>
      </c>
      <c r="Q304" s="11" t="s">
        <v>312</v>
      </c>
      <c r="R304" s="11" t="s">
        <v>312</v>
      </c>
      <c r="S304" s="11" t="s">
        <v>312</v>
      </c>
      <c r="T304" s="11" t="s">
        <v>312</v>
      </c>
      <c r="U304" s="11" t="s">
        <v>312</v>
      </c>
      <c r="V304" s="11" t="s">
        <v>312</v>
      </c>
      <c r="W304" s="11" t="s">
        <v>312</v>
      </c>
      <c r="X304" s="11" t="s">
        <v>312</v>
      </c>
      <c r="Y304" s="48" t="s">
        <v>180</v>
      </c>
      <c r="AC304" s="103">
        <f t="shared" si="20"/>
        <v>0</v>
      </c>
      <c r="AD304" s="105"/>
      <c r="AE304" s="105">
        <f t="shared" si="21"/>
        <v>0</v>
      </c>
      <c r="AF304" s="105">
        <f t="shared" si="22"/>
        <v>0</v>
      </c>
      <c r="AG304">
        <v>2</v>
      </c>
      <c r="AH304" s="103">
        <f t="shared" si="23"/>
        <v>0</v>
      </c>
      <c r="AI304" s="246">
        <f t="shared" si="24"/>
        <v>-1</v>
      </c>
    </row>
    <row r="305" spans="1:35" ht="12.75">
      <c r="A305" s="158" t="s">
        <v>312</v>
      </c>
      <c r="B305" s="30" t="s">
        <v>243</v>
      </c>
      <c r="C305" s="2"/>
      <c r="D305" s="4">
        <v>4</v>
      </c>
      <c r="E305" s="2"/>
      <c r="F305" s="26"/>
      <c r="G305" s="148">
        <v>3688.6403054592</v>
      </c>
      <c r="H305" s="43" t="s">
        <v>246</v>
      </c>
      <c r="I305" s="72">
        <v>400</v>
      </c>
      <c r="J305" s="11" t="s">
        <v>237</v>
      </c>
      <c r="K305" s="11" t="s">
        <v>175</v>
      </c>
      <c r="L305" s="11" t="s">
        <v>212</v>
      </c>
      <c r="M305" s="11" t="s">
        <v>238</v>
      </c>
      <c r="N305" s="11" t="s">
        <v>174</v>
      </c>
      <c r="O305" s="11" t="s">
        <v>178</v>
      </c>
      <c r="P305" s="11" t="s">
        <v>312</v>
      </c>
      <c r="Q305" s="11" t="s">
        <v>312</v>
      </c>
      <c r="R305" s="11" t="s">
        <v>312</v>
      </c>
      <c r="S305" s="11" t="s">
        <v>312</v>
      </c>
      <c r="T305" s="11" t="s">
        <v>312</v>
      </c>
      <c r="U305" s="11" t="s">
        <v>312</v>
      </c>
      <c r="V305" s="11" t="s">
        <v>312</v>
      </c>
      <c r="W305" s="11" t="s">
        <v>312</v>
      </c>
      <c r="X305" s="11" t="s">
        <v>312</v>
      </c>
      <c r="Y305" s="48" t="s">
        <v>180</v>
      </c>
      <c r="AC305" s="103">
        <f t="shared" si="20"/>
        <v>0</v>
      </c>
      <c r="AD305" s="105"/>
      <c r="AE305" s="105">
        <f t="shared" si="21"/>
        <v>0</v>
      </c>
      <c r="AF305" s="105">
        <f t="shared" si="22"/>
        <v>0</v>
      </c>
      <c r="AG305">
        <v>2</v>
      </c>
      <c r="AH305" s="103">
        <f t="shared" si="23"/>
        <v>0</v>
      </c>
      <c r="AI305" s="246">
        <f t="shared" si="24"/>
        <v>-1</v>
      </c>
    </row>
    <row r="306" spans="1:35" ht="12.75">
      <c r="A306" s="158" t="s">
        <v>312</v>
      </c>
      <c r="B306" s="30" t="s">
        <v>244</v>
      </c>
      <c r="C306" s="2"/>
      <c r="D306" s="4">
        <v>0.5</v>
      </c>
      <c r="E306" s="2"/>
      <c r="F306" s="26"/>
      <c r="G306" s="148">
        <v>4415.509121587201</v>
      </c>
      <c r="H306" s="43" t="s">
        <v>246</v>
      </c>
      <c r="I306" s="72">
        <v>400</v>
      </c>
      <c r="J306" s="11" t="s">
        <v>237</v>
      </c>
      <c r="K306" s="11" t="s">
        <v>175</v>
      </c>
      <c r="L306" s="11" t="s">
        <v>212</v>
      </c>
      <c r="M306" s="11" t="s">
        <v>238</v>
      </c>
      <c r="N306" s="11" t="s">
        <v>174</v>
      </c>
      <c r="O306" s="11" t="s">
        <v>178</v>
      </c>
      <c r="P306" s="11" t="s">
        <v>312</v>
      </c>
      <c r="Q306" s="11" t="s">
        <v>312</v>
      </c>
      <c r="R306" s="11" t="s">
        <v>312</v>
      </c>
      <c r="S306" s="11" t="s">
        <v>312</v>
      </c>
      <c r="T306" s="11" t="s">
        <v>312</v>
      </c>
      <c r="U306" s="11" t="s">
        <v>312</v>
      </c>
      <c r="V306" s="11" t="s">
        <v>312</v>
      </c>
      <c r="W306" s="11" t="s">
        <v>312</v>
      </c>
      <c r="X306" s="11" t="s">
        <v>312</v>
      </c>
      <c r="Y306" s="48" t="s">
        <v>180</v>
      </c>
      <c r="AC306" s="103">
        <f t="shared" si="20"/>
        <v>0</v>
      </c>
      <c r="AD306" s="105"/>
      <c r="AE306" s="105">
        <f t="shared" si="21"/>
        <v>0</v>
      </c>
      <c r="AF306" s="105">
        <f t="shared" si="22"/>
        <v>0</v>
      </c>
      <c r="AG306">
        <v>2</v>
      </c>
      <c r="AH306" s="103">
        <f t="shared" si="23"/>
        <v>0</v>
      </c>
      <c r="AI306" s="246">
        <f t="shared" si="24"/>
        <v>-1</v>
      </c>
    </row>
    <row r="307" spans="1:35" ht="13.5" thickBot="1">
      <c r="A307" s="158" t="s">
        <v>312</v>
      </c>
      <c r="B307" s="133" t="s">
        <v>245</v>
      </c>
      <c r="C307" s="17"/>
      <c r="D307" s="23">
        <v>7</v>
      </c>
      <c r="E307" s="17"/>
      <c r="F307" s="27"/>
      <c r="G307" s="184">
        <v>6704.7080196096</v>
      </c>
      <c r="H307" s="45" t="s">
        <v>246</v>
      </c>
      <c r="I307" s="101">
        <v>400</v>
      </c>
      <c r="J307" s="18" t="s">
        <v>237</v>
      </c>
      <c r="K307" s="18" t="s">
        <v>175</v>
      </c>
      <c r="L307" s="18" t="s">
        <v>212</v>
      </c>
      <c r="M307" s="18" t="s">
        <v>238</v>
      </c>
      <c r="N307" s="18" t="s">
        <v>174</v>
      </c>
      <c r="O307" s="18" t="s">
        <v>178</v>
      </c>
      <c r="P307" s="18" t="s">
        <v>312</v>
      </c>
      <c r="Q307" s="18" t="s">
        <v>312</v>
      </c>
      <c r="R307" s="18" t="s">
        <v>312</v>
      </c>
      <c r="S307" s="18" t="s">
        <v>312</v>
      </c>
      <c r="T307" s="18" t="s">
        <v>312</v>
      </c>
      <c r="U307" s="18" t="s">
        <v>312</v>
      </c>
      <c r="V307" s="18" t="s">
        <v>312</v>
      </c>
      <c r="W307" s="18" t="s">
        <v>312</v>
      </c>
      <c r="X307" s="18" t="s">
        <v>312</v>
      </c>
      <c r="Y307" s="49" t="s">
        <v>180</v>
      </c>
      <c r="AC307" s="103">
        <f t="shared" si="20"/>
        <v>0</v>
      </c>
      <c r="AD307" s="105"/>
      <c r="AE307" s="105">
        <f t="shared" si="21"/>
        <v>0</v>
      </c>
      <c r="AF307" s="105">
        <f t="shared" si="22"/>
        <v>0</v>
      </c>
      <c r="AG307">
        <v>2</v>
      </c>
      <c r="AH307" s="103">
        <f t="shared" si="23"/>
        <v>0</v>
      </c>
      <c r="AI307" s="246">
        <f t="shared" si="24"/>
        <v>-1</v>
      </c>
    </row>
    <row r="308" spans="1:35" ht="12.75">
      <c r="A308" s="158" t="s">
        <v>312</v>
      </c>
      <c r="B308" s="132" t="s">
        <v>247</v>
      </c>
      <c r="C308" s="14"/>
      <c r="D308" s="22">
        <v>5</v>
      </c>
      <c r="E308" s="14"/>
      <c r="F308" s="25"/>
      <c r="G308" s="146">
        <v>7035.739841894401</v>
      </c>
      <c r="H308" s="41" t="s">
        <v>246</v>
      </c>
      <c r="I308" s="71">
        <v>400</v>
      </c>
      <c r="J308" s="15" t="s">
        <v>252</v>
      </c>
      <c r="K308" s="15" t="s">
        <v>175</v>
      </c>
      <c r="L308" s="15" t="s">
        <v>212</v>
      </c>
      <c r="M308" s="15" t="s">
        <v>253</v>
      </c>
      <c r="N308" s="15" t="s">
        <v>174</v>
      </c>
      <c r="O308" s="15" t="s">
        <v>178</v>
      </c>
      <c r="P308" s="15" t="s">
        <v>312</v>
      </c>
      <c r="Q308" s="15" t="s">
        <v>312</v>
      </c>
      <c r="R308" s="15" t="s">
        <v>312</v>
      </c>
      <c r="S308" s="15" t="s">
        <v>312</v>
      </c>
      <c r="T308" s="15" t="s">
        <v>312</v>
      </c>
      <c r="U308" s="15" t="s">
        <v>312</v>
      </c>
      <c r="V308" s="15" t="s">
        <v>312</v>
      </c>
      <c r="W308" s="15" t="s">
        <v>312</v>
      </c>
      <c r="X308" s="15" t="s">
        <v>312</v>
      </c>
      <c r="Y308" s="47" t="s">
        <v>180</v>
      </c>
      <c r="AC308" s="103">
        <f t="shared" si="20"/>
        <v>0</v>
      </c>
      <c r="AD308" s="105"/>
      <c r="AE308" s="105">
        <f t="shared" si="21"/>
        <v>0</v>
      </c>
      <c r="AF308" s="105">
        <f t="shared" si="22"/>
        <v>0</v>
      </c>
      <c r="AG308">
        <v>2</v>
      </c>
      <c r="AH308" s="103">
        <f t="shared" si="23"/>
        <v>0</v>
      </c>
      <c r="AI308" s="246">
        <f t="shared" si="24"/>
        <v>-1</v>
      </c>
    </row>
    <row r="309" spans="1:35" ht="12.75">
      <c r="A309" s="158" t="s">
        <v>312</v>
      </c>
      <c r="B309" s="30" t="s">
        <v>248</v>
      </c>
      <c r="C309" s="2"/>
      <c r="D309" s="4">
        <v>10</v>
      </c>
      <c r="E309" s="2"/>
      <c r="F309" s="26"/>
      <c r="G309" s="148">
        <v>10666.580940288002</v>
      </c>
      <c r="H309" s="43" t="s">
        <v>246</v>
      </c>
      <c r="I309" s="72">
        <v>400</v>
      </c>
      <c r="J309" s="11" t="s">
        <v>252</v>
      </c>
      <c r="K309" s="11" t="s">
        <v>175</v>
      </c>
      <c r="L309" s="11" t="s">
        <v>212</v>
      </c>
      <c r="M309" s="11" t="s">
        <v>253</v>
      </c>
      <c r="N309" s="11" t="s">
        <v>174</v>
      </c>
      <c r="O309" s="11" t="s">
        <v>178</v>
      </c>
      <c r="P309" s="11" t="s">
        <v>312</v>
      </c>
      <c r="Q309" s="11" t="s">
        <v>312</v>
      </c>
      <c r="R309" s="11" t="s">
        <v>312</v>
      </c>
      <c r="S309" s="11" t="s">
        <v>312</v>
      </c>
      <c r="T309" s="11" t="s">
        <v>312</v>
      </c>
      <c r="U309" s="11" t="s">
        <v>312</v>
      </c>
      <c r="V309" s="11" t="s">
        <v>312</v>
      </c>
      <c r="W309" s="11" t="s">
        <v>312</v>
      </c>
      <c r="X309" s="11" t="s">
        <v>312</v>
      </c>
      <c r="Y309" s="48" t="s">
        <v>180</v>
      </c>
      <c r="AC309" s="103">
        <f t="shared" si="20"/>
        <v>0</v>
      </c>
      <c r="AD309" s="105"/>
      <c r="AE309" s="105">
        <f t="shared" si="21"/>
        <v>0</v>
      </c>
      <c r="AF309" s="105">
        <f t="shared" si="22"/>
        <v>0</v>
      </c>
      <c r="AG309">
        <v>2</v>
      </c>
      <c r="AH309" s="103">
        <f t="shared" si="23"/>
        <v>0</v>
      </c>
      <c r="AI309" s="246">
        <f t="shared" si="24"/>
        <v>-1</v>
      </c>
    </row>
    <row r="310" spans="1:35" ht="12.75">
      <c r="A310" s="158" t="s">
        <v>312</v>
      </c>
      <c r="B310" s="30" t="s">
        <v>249</v>
      </c>
      <c r="C310" s="2"/>
      <c r="D310" s="4">
        <v>15</v>
      </c>
      <c r="E310" s="2"/>
      <c r="F310" s="26"/>
      <c r="G310" s="148">
        <v>14449.801766400004</v>
      </c>
      <c r="H310" s="43" t="s">
        <v>246</v>
      </c>
      <c r="I310" s="72">
        <v>400</v>
      </c>
      <c r="J310" s="11" t="s">
        <v>252</v>
      </c>
      <c r="K310" s="11" t="s">
        <v>175</v>
      </c>
      <c r="L310" s="11" t="s">
        <v>212</v>
      </c>
      <c r="M310" s="11" t="s">
        <v>253</v>
      </c>
      <c r="N310" s="11" t="s">
        <v>174</v>
      </c>
      <c r="O310" s="11" t="s">
        <v>178</v>
      </c>
      <c r="P310" s="11" t="s">
        <v>312</v>
      </c>
      <c r="Q310" s="11" t="s">
        <v>312</v>
      </c>
      <c r="R310" s="11" t="s">
        <v>312</v>
      </c>
      <c r="S310" s="11" t="s">
        <v>312</v>
      </c>
      <c r="T310" s="11" t="s">
        <v>312</v>
      </c>
      <c r="U310" s="11" t="s">
        <v>312</v>
      </c>
      <c r="V310" s="11" t="s">
        <v>312</v>
      </c>
      <c r="W310" s="11" t="s">
        <v>312</v>
      </c>
      <c r="X310" s="11" t="s">
        <v>312</v>
      </c>
      <c r="Y310" s="48" t="s">
        <v>180</v>
      </c>
      <c r="AC310" s="103">
        <f t="shared" si="20"/>
        <v>0</v>
      </c>
      <c r="AD310" s="105"/>
      <c r="AE310" s="105">
        <f t="shared" si="21"/>
        <v>0</v>
      </c>
      <c r="AF310" s="105">
        <f t="shared" si="22"/>
        <v>0</v>
      </c>
      <c r="AG310">
        <v>2</v>
      </c>
      <c r="AH310" s="103">
        <f t="shared" si="23"/>
        <v>0</v>
      </c>
      <c r="AI310" s="246">
        <f t="shared" si="24"/>
        <v>-1</v>
      </c>
    </row>
    <row r="311" spans="1:35" ht="12.75">
      <c r="A311" s="158" t="s">
        <v>312</v>
      </c>
      <c r="B311" s="30" t="s">
        <v>250</v>
      </c>
      <c r="C311" s="2"/>
      <c r="D311" s="4">
        <v>20</v>
      </c>
      <c r="E311" s="2"/>
      <c r="F311" s="26"/>
      <c r="G311" s="148">
        <v>18909.098166067208</v>
      </c>
      <c r="H311" s="43" t="s">
        <v>246</v>
      </c>
      <c r="I311" s="72">
        <v>400</v>
      </c>
      <c r="J311" s="11" t="s">
        <v>252</v>
      </c>
      <c r="K311" s="11" t="s">
        <v>175</v>
      </c>
      <c r="L311" s="11" t="s">
        <v>212</v>
      </c>
      <c r="M311" s="11" t="s">
        <v>253</v>
      </c>
      <c r="N311" s="11" t="s">
        <v>174</v>
      </c>
      <c r="O311" s="11" t="s">
        <v>178</v>
      </c>
      <c r="P311" s="11" t="s">
        <v>312</v>
      </c>
      <c r="Q311" s="11" t="s">
        <v>312</v>
      </c>
      <c r="R311" s="11" t="s">
        <v>312</v>
      </c>
      <c r="S311" s="11" t="s">
        <v>312</v>
      </c>
      <c r="T311" s="11" t="s">
        <v>312</v>
      </c>
      <c r="U311" s="11" t="s">
        <v>312</v>
      </c>
      <c r="V311" s="11" t="s">
        <v>312</v>
      </c>
      <c r="W311" s="11" t="s">
        <v>312</v>
      </c>
      <c r="X311" s="11" t="s">
        <v>312</v>
      </c>
      <c r="Y311" s="48" t="s">
        <v>180</v>
      </c>
      <c r="AC311" s="103">
        <f t="shared" si="20"/>
        <v>0</v>
      </c>
      <c r="AD311" s="105"/>
      <c r="AE311" s="105">
        <f t="shared" si="21"/>
        <v>0</v>
      </c>
      <c r="AF311" s="105">
        <f t="shared" si="22"/>
        <v>0</v>
      </c>
      <c r="AG311">
        <v>2</v>
      </c>
      <c r="AH311" s="103">
        <f t="shared" si="23"/>
        <v>0</v>
      </c>
      <c r="AI311" s="246">
        <f t="shared" si="24"/>
        <v>-1</v>
      </c>
    </row>
    <row r="312" spans="1:35" ht="13.5" thickBot="1">
      <c r="A312" s="158" t="s">
        <v>312</v>
      </c>
      <c r="B312" s="137" t="s">
        <v>251</v>
      </c>
      <c r="C312" s="21"/>
      <c r="D312" s="111">
        <v>25</v>
      </c>
      <c r="E312" s="21"/>
      <c r="F312" s="67"/>
      <c r="G312" s="219">
        <v>23955.14409200641</v>
      </c>
      <c r="H312" s="90" t="s">
        <v>246</v>
      </c>
      <c r="I312" s="83">
        <v>400</v>
      </c>
      <c r="J312" s="68" t="s">
        <v>252</v>
      </c>
      <c r="K312" s="68" t="s">
        <v>175</v>
      </c>
      <c r="L312" s="68" t="s">
        <v>212</v>
      </c>
      <c r="M312" s="68" t="s">
        <v>253</v>
      </c>
      <c r="N312" s="68" t="s">
        <v>174</v>
      </c>
      <c r="O312" s="68" t="s">
        <v>178</v>
      </c>
      <c r="P312" s="68" t="s">
        <v>312</v>
      </c>
      <c r="Q312" s="68" t="s">
        <v>312</v>
      </c>
      <c r="R312" s="68" t="s">
        <v>312</v>
      </c>
      <c r="S312" s="68" t="s">
        <v>312</v>
      </c>
      <c r="T312" s="68" t="s">
        <v>312</v>
      </c>
      <c r="U312" s="68" t="s">
        <v>312</v>
      </c>
      <c r="V312" s="68" t="s">
        <v>312</v>
      </c>
      <c r="W312" s="68" t="s">
        <v>312</v>
      </c>
      <c r="X312" s="68" t="s">
        <v>312</v>
      </c>
      <c r="Y312" s="80" t="s">
        <v>180</v>
      </c>
      <c r="AC312" s="103">
        <f t="shared" si="20"/>
        <v>0</v>
      </c>
      <c r="AD312" s="105"/>
      <c r="AE312" s="105">
        <f t="shared" si="21"/>
        <v>0</v>
      </c>
      <c r="AF312" s="105">
        <f t="shared" si="22"/>
        <v>0</v>
      </c>
      <c r="AG312">
        <v>2</v>
      </c>
      <c r="AH312" s="103">
        <f t="shared" si="23"/>
        <v>0</v>
      </c>
      <c r="AI312" s="246">
        <f t="shared" si="24"/>
        <v>-1</v>
      </c>
    </row>
    <row r="313" spans="1:35" ht="12.75">
      <c r="A313" s="201" t="s">
        <v>393</v>
      </c>
      <c r="B313" s="22" t="s">
        <v>338</v>
      </c>
      <c r="C313" s="14">
        <v>972</v>
      </c>
      <c r="D313" s="22">
        <v>900</v>
      </c>
      <c r="E313" s="14" t="s">
        <v>312</v>
      </c>
      <c r="F313" s="25" t="s">
        <v>312</v>
      </c>
      <c r="G313" s="146">
        <v>49063.05331200001</v>
      </c>
      <c r="H313" s="71" t="s">
        <v>171</v>
      </c>
      <c r="I313" s="15">
        <v>3000</v>
      </c>
      <c r="J313" s="15" t="s">
        <v>197</v>
      </c>
      <c r="K313" s="15" t="s">
        <v>175</v>
      </c>
      <c r="L313" s="15" t="s">
        <v>286</v>
      </c>
      <c r="M313" s="15" t="s">
        <v>176</v>
      </c>
      <c r="N313" s="15" t="s">
        <v>170</v>
      </c>
      <c r="O313" s="15" t="s">
        <v>178</v>
      </c>
      <c r="P313" s="15" t="s">
        <v>312</v>
      </c>
      <c r="Q313" s="15" t="s">
        <v>312</v>
      </c>
      <c r="R313" s="15" t="s">
        <v>312</v>
      </c>
      <c r="S313" s="15" t="s">
        <v>312</v>
      </c>
      <c r="T313" s="15" t="s">
        <v>312</v>
      </c>
      <c r="U313" s="15" t="s">
        <v>312</v>
      </c>
      <c r="V313" s="15">
        <v>110</v>
      </c>
      <c r="W313" s="15" t="s">
        <v>194</v>
      </c>
      <c r="X313" s="25" t="s">
        <v>312</v>
      </c>
      <c r="Y313" s="143" t="s">
        <v>180</v>
      </c>
      <c r="AC313" s="103">
        <f t="shared" si="20"/>
        <v>0</v>
      </c>
      <c r="AD313" s="105"/>
      <c r="AE313" s="105">
        <f t="shared" si="21"/>
        <v>0</v>
      </c>
      <c r="AF313" s="105">
        <f t="shared" si="22"/>
        <v>0</v>
      </c>
      <c r="AG313">
        <v>2</v>
      </c>
      <c r="AH313" s="103">
        <f t="shared" si="23"/>
        <v>0</v>
      </c>
      <c r="AI313" s="246">
        <f t="shared" si="24"/>
        <v>-1</v>
      </c>
    </row>
    <row r="314" spans="1:35" ht="12.75">
      <c r="A314" s="196" t="s">
        <v>393</v>
      </c>
      <c r="B314" s="4" t="s">
        <v>339</v>
      </c>
      <c r="C314" s="2">
        <v>1080</v>
      </c>
      <c r="D314" s="4">
        <v>1000</v>
      </c>
      <c r="E314" s="2" t="s">
        <v>312</v>
      </c>
      <c r="F314" s="26" t="s">
        <v>312</v>
      </c>
      <c r="G314" s="148">
        <v>49960.415232000014</v>
      </c>
      <c r="H314" s="72" t="s">
        <v>171</v>
      </c>
      <c r="I314" s="11">
        <v>3000</v>
      </c>
      <c r="J314" s="11" t="s">
        <v>197</v>
      </c>
      <c r="K314" s="11" t="s">
        <v>175</v>
      </c>
      <c r="L314" s="11" t="s">
        <v>286</v>
      </c>
      <c r="M314" s="11" t="s">
        <v>176</v>
      </c>
      <c r="N314" s="11" t="s">
        <v>170</v>
      </c>
      <c r="O314" s="11" t="s">
        <v>178</v>
      </c>
      <c r="P314" s="11" t="s">
        <v>312</v>
      </c>
      <c r="Q314" s="11" t="s">
        <v>312</v>
      </c>
      <c r="R314" s="11" t="s">
        <v>312</v>
      </c>
      <c r="S314" s="11" t="s">
        <v>312</v>
      </c>
      <c r="T314" s="11" t="s">
        <v>312</v>
      </c>
      <c r="U314" s="11" t="s">
        <v>312</v>
      </c>
      <c r="V314" s="11">
        <v>110</v>
      </c>
      <c r="W314" s="11" t="s">
        <v>194</v>
      </c>
      <c r="X314" s="26" t="s">
        <v>312</v>
      </c>
      <c r="Y314" s="144" t="s">
        <v>180</v>
      </c>
      <c r="AC314" s="103">
        <f t="shared" si="20"/>
        <v>0</v>
      </c>
      <c r="AD314" s="105"/>
      <c r="AE314" s="105">
        <f t="shared" si="21"/>
        <v>0</v>
      </c>
      <c r="AF314" s="105">
        <f t="shared" si="22"/>
        <v>0</v>
      </c>
      <c r="AG314">
        <v>2</v>
      </c>
      <c r="AH314" s="103">
        <f t="shared" si="23"/>
        <v>0</v>
      </c>
      <c r="AI314" s="246">
        <f t="shared" si="24"/>
        <v>-1</v>
      </c>
    </row>
    <row r="315" spans="1:35" ht="12.75">
      <c r="A315" s="196" t="s">
        <v>393</v>
      </c>
      <c r="B315" s="4" t="s">
        <v>340</v>
      </c>
      <c r="C315" s="2">
        <v>1188</v>
      </c>
      <c r="D315" s="4">
        <v>1100</v>
      </c>
      <c r="E315" s="2" t="s">
        <v>312</v>
      </c>
      <c r="F315" s="26" t="s">
        <v>312</v>
      </c>
      <c r="G315" s="148">
        <v>50671.59552</v>
      </c>
      <c r="H315" s="72" t="s">
        <v>171</v>
      </c>
      <c r="I315" s="11">
        <v>3000</v>
      </c>
      <c r="J315" s="11" t="s">
        <v>197</v>
      </c>
      <c r="K315" s="11" t="s">
        <v>175</v>
      </c>
      <c r="L315" s="11" t="s">
        <v>286</v>
      </c>
      <c r="M315" s="11" t="s">
        <v>176</v>
      </c>
      <c r="N315" s="11" t="s">
        <v>170</v>
      </c>
      <c r="O315" s="11" t="s">
        <v>178</v>
      </c>
      <c r="P315" s="11" t="s">
        <v>312</v>
      </c>
      <c r="Q315" s="11" t="s">
        <v>312</v>
      </c>
      <c r="R315" s="11" t="s">
        <v>312</v>
      </c>
      <c r="S315" s="11" t="s">
        <v>312</v>
      </c>
      <c r="T315" s="11" t="s">
        <v>312</v>
      </c>
      <c r="U315" s="11" t="s">
        <v>312</v>
      </c>
      <c r="V315" s="11">
        <v>110</v>
      </c>
      <c r="W315" s="11" t="s">
        <v>194</v>
      </c>
      <c r="X315" s="26" t="s">
        <v>312</v>
      </c>
      <c r="Y315" s="144" t="s">
        <v>180</v>
      </c>
      <c r="AC315" s="103">
        <f t="shared" si="20"/>
        <v>0</v>
      </c>
      <c r="AD315" s="105"/>
      <c r="AE315" s="105">
        <f t="shared" si="21"/>
        <v>0</v>
      </c>
      <c r="AF315" s="105">
        <f t="shared" si="22"/>
        <v>0</v>
      </c>
      <c r="AG315">
        <v>2</v>
      </c>
      <c r="AH315" s="103">
        <f t="shared" si="23"/>
        <v>0</v>
      </c>
      <c r="AI315" s="246">
        <f t="shared" si="24"/>
        <v>-1</v>
      </c>
    </row>
    <row r="316" spans="1:35" ht="13.5" thickBot="1">
      <c r="A316" s="228" t="s">
        <v>393</v>
      </c>
      <c r="B316" s="23" t="s">
        <v>341</v>
      </c>
      <c r="C316" s="17">
        <v>1404</v>
      </c>
      <c r="D316" s="23">
        <v>1300</v>
      </c>
      <c r="E316" s="17" t="s">
        <v>312</v>
      </c>
      <c r="F316" s="27" t="s">
        <v>312</v>
      </c>
      <c r="G316" s="184">
        <v>51382.775808000006</v>
      </c>
      <c r="H316" s="101" t="s">
        <v>171</v>
      </c>
      <c r="I316" s="18">
        <v>3000</v>
      </c>
      <c r="J316" s="18" t="s">
        <v>197</v>
      </c>
      <c r="K316" s="18" t="s">
        <v>175</v>
      </c>
      <c r="L316" s="18" t="s">
        <v>286</v>
      </c>
      <c r="M316" s="18" t="s">
        <v>176</v>
      </c>
      <c r="N316" s="18" t="s">
        <v>170</v>
      </c>
      <c r="O316" s="18" t="s">
        <v>178</v>
      </c>
      <c r="P316" s="18" t="s">
        <v>312</v>
      </c>
      <c r="Q316" s="18" t="s">
        <v>312</v>
      </c>
      <c r="R316" s="18" t="s">
        <v>312</v>
      </c>
      <c r="S316" s="18" t="s">
        <v>312</v>
      </c>
      <c r="T316" s="18" t="s">
        <v>312</v>
      </c>
      <c r="U316" s="18" t="s">
        <v>312</v>
      </c>
      <c r="V316" s="18">
        <v>110</v>
      </c>
      <c r="W316" s="18" t="s">
        <v>194</v>
      </c>
      <c r="X316" s="27" t="s">
        <v>312</v>
      </c>
      <c r="Y316" s="145" t="s">
        <v>180</v>
      </c>
      <c r="AC316" s="103">
        <f t="shared" si="20"/>
        <v>0</v>
      </c>
      <c r="AD316" s="105"/>
      <c r="AE316" s="105">
        <f t="shared" si="21"/>
        <v>0</v>
      </c>
      <c r="AF316" s="105">
        <f t="shared" si="22"/>
        <v>0</v>
      </c>
      <c r="AG316">
        <v>2</v>
      </c>
      <c r="AH316" s="103">
        <f t="shared" si="23"/>
        <v>0</v>
      </c>
      <c r="AI316" s="246">
        <f t="shared" si="24"/>
        <v>-1</v>
      </c>
    </row>
    <row r="317" spans="1:35" ht="12.75">
      <c r="A317" s="201" t="s">
        <v>393</v>
      </c>
      <c r="B317" s="22" t="s">
        <v>342</v>
      </c>
      <c r="C317" s="14">
        <v>1620</v>
      </c>
      <c r="D317" s="22">
        <v>1500</v>
      </c>
      <c r="E317" s="14" t="s">
        <v>312</v>
      </c>
      <c r="F317" s="25" t="s">
        <v>312</v>
      </c>
      <c r="G317" s="146">
        <v>57095.70048000001</v>
      </c>
      <c r="H317" s="71" t="s">
        <v>171</v>
      </c>
      <c r="I317" s="15">
        <v>3000</v>
      </c>
      <c r="J317" s="15" t="s">
        <v>197</v>
      </c>
      <c r="K317" s="15" t="s">
        <v>175</v>
      </c>
      <c r="L317" s="15" t="s">
        <v>286</v>
      </c>
      <c r="M317" s="15" t="s">
        <v>176</v>
      </c>
      <c r="N317" s="15" t="s">
        <v>170</v>
      </c>
      <c r="O317" s="15" t="s">
        <v>178</v>
      </c>
      <c r="P317" s="15" t="s">
        <v>312</v>
      </c>
      <c r="Q317" s="15" t="s">
        <v>312</v>
      </c>
      <c r="R317" s="15" t="s">
        <v>312</v>
      </c>
      <c r="S317" s="15" t="s">
        <v>312</v>
      </c>
      <c r="T317" s="15" t="s">
        <v>312</v>
      </c>
      <c r="U317" s="15" t="s">
        <v>312</v>
      </c>
      <c r="V317" s="15">
        <v>140</v>
      </c>
      <c r="W317" s="15" t="s">
        <v>194</v>
      </c>
      <c r="X317" s="25" t="s">
        <v>312</v>
      </c>
      <c r="Y317" s="143" t="s">
        <v>180</v>
      </c>
      <c r="AC317" s="103">
        <f t="shared" si="20"/>
        <v>0</v>
      </c>
      <c r="AD317" s="105"/>
      <c r="AE317" s="105">
        <f t="shared" si="21"/>
        <v>0</v>
      </c>
      <c r="AF317" s="105">
        <f t="shared" si="22"/>
        <v>0</v>
      </c>
      <c r="AG317">
        <v>2</v>
      </c>
      <c r="AH317" s="103">
        <f t="shared" si="23"/>
        <v>0</v>
      </c>
      <c r="AI317" s="246">
        <f t="shared" si="24"/>
        <v>-1</v>
      </c>
    </row>
    <row r="318" spans="1:35" ht="12.75">
      <c r="A318" s="196" t="s">
        <v>393</v>
      </c>
      <c r="B318" s="4" t="s">
        <v>343</v>
      </c>
      <c r="C318" s="2">
        <v>1780</v>
      </c>
      <c r="D318" s="4">
        <v>1650</v>
      </c>
      <c r="E318" s="2" t="s">
        <v>312</v>
      </c>
      <c r="F318" s="26" t="s">
        <v>312</v>
      </c>
      <c r="G318" s="148">
        <v>59913.584640000015</v>
      </c>
      <c r="H318" s="72" t="s">
        <v>171</v>
      </c>
      <c r="I318" s="11">
        <v>3000</v>
      </c>
      <c r="J318" s="11" t="s">
        <v>197</v>
      </c>
      <c r="K318" s="11" t="s">
        <v>175</v>
      </c>
      <c r="L318" s="11" t="s">
        <v>286</v>
      </c>
      <c r="M318" s="11" t="s">
        <v>176</v>
      </c>
      <c r="N318" s="11" t="s">
        <v>170</v>
      </c>
      <c r="O318" s="11" t="s">
        <v>178</v>
      </c>
      <c r="P318" s="11" t="s">
        <v>312</v>
      </c>
      <c r="Q318" s="11" t="s">
        <v>312</v>
      </c>
      <c r="R318" s="11" t="s">
        <v>312</v>
      </c>
      <c r="S318" s="11" t="s">
        <v>312</v>
      </c>
      <c r="T318" s="11" t="s">
        <v>312</v>
      </c>
      <c r="U318" s="11" t="s">
        <v>312</v>
      </c>
      <c r="V318" s="11">
        <v>140</v>
      </c>
      <c r="W318" s="11" t="s">
        <v>194</v>
      </c>
      <c r="X318" s="26" t="s">
        <v>312</v>
      </c>
      <c r="Y318" s="144" t="s">
        <v>180</v>
      </c>
      <c r="AC318" s="103">
        <f t="shared" si="20"/>
        <v>0</v>
      </c>
      <c r="AD318" s="105"/>
      <c r="AE318" s="105">
        <f t="shared" si="21"/>
        <v>0</v>
      </c>
      <c r="AF318" s="105">
        <f t="shared" si="22"/>
        <v>0</v>
      </c>
      <c r="AG318">
        <v>2</v>
      </c>
      <c r="AH318" s="103">
        <f t="shared" si="23"/>
        <v>0</v>
      </c>
      <c r="AI318" s="246">
        <f t="shared" si="24"/>
        <v>-1</v>
      </c>
    </row>
    <row r="319" spans="1:35" ht="12.75">
      <c r="A319" s="196" t="s">
        <v>393</v>
      </c>
      <c r="B319" s="4" t="s">
        <v>285</v>
      </c>
      <c r="C319" s="2">
        <v>1944</v>
      </c>
      <c r="D319" s="4">
        <v>1600</v>
      </c>
      <c r="E319" s="2" t="s">
        <v>312</v>
      </c>
      <c r="F319" s="26" t="s">
        <v>312</v>
      </c>
      <c r="G319" s="148">
        <v>62026.997760000006</v>
      </c>
      <c r="H319" s="72" t="s">
        <v>171</v>
      </c>
      <c r="I319" s="11">
        <v>3000</v>
      </c>
      <c r="J319" s="11" t="s">
        <v>197</v>
      </c>
      <c r="K319" s="11" t="s">
        <v>175</v>
      </c>
      <c r="L319" s="11" t="s">
        <v>286</v>
      </c>
      <c r="M319" s="11" t="s">
        <v>176</v>
      </c>
      <c r="N319" s="11" t="s">
        <v>170</v>
      </c>
      <c r="O319" s="11" t="s">
        <v>178</v>
      </c>
      <c r="P319" s="11" t="s">
        <v>312</v>
      </c>
      <c r="Q319" s="11" t="s">
        <v>312</v>
      </c>
      <c r="R319" s="11" t="s">
        <v>312</v>
      </c>
      <c r="S319" s="11" t="s">
        <v>312</v>
      </c>
      <c r="T319" s="11" t="s">
        <v>312</v>
      </c>
      <c r="U319" s="11" t="s">
        <v>312</v>
      </c>
      <c r="V319" s="11">
        <v>140</v>
      </c>
      <c r="W319" s="11" t="s">
        <v>194</v>
      </c>
      <c r="X319" s="26" t="s">
        <v>312</v>
      </c>
      <c r="Y319" s="144" t="s">
        <v>180</v>
      </c>
      <c r="AC319" s="103">
        <f t="shared" si="20"/>
        <v>0</v>
      </c>
      <c r="AD319" s="105"/>
      <c r="AE319" s="105">
        <f t="shared" si="21"/>
        <v>0</v>
      </c>
      <c r="AF319" s="105">
        <f t="shared" si="22"/>
        <v>0</v>
      </c>
      <c r="AG319">
        <v>2</v>
      </c>
      <c r="AH319" s="103">
        <f t="shared" si="23"/>
        <v>0</v>
      </c>
      <c r="AI319" s="246">
        <f t="shared" si="24"/>
        <v>-1</v>
      </c>
    </row>
    <row r="320" spans="1:35" ht="12.75">
      <c r="A320" s="196" t="s">
        <v>393</v>
      </c>
      <c r="B320" s="4" t="s">
        <v>344</v>
      </c>
      <c r="C320" s="2">
        <v>2268</v>
      </c>
      <c r="D320" s="4">
        <v>1900</v>
      </c>
      <c r="E320" s="2" t="s">
        <v>312</v>
      </c>
      <c r="F320" s="26" t="s">
        <v>312</v>
      </c>
      <c r="G320" s="148">
        <v>65314.52928</v>
      </c>
      <c r="H320" s="72" t="s">
        <v>171</v>
      </c>
      <c r="I320" s="11">
        <v>3000</v>
      </c>
      <c r="J320" s="11" t="s">
        <v>197</v>
      </c>
      <c r="K320" s="11" t="s">
        <v>175</v>
      </c>
      <c r="L320" s="11" t="s">
        <v>286</v>
      </c>
      <c r="M320" s="11" t="s">
        <v>176</v>
      </c>
      <c r="N320" s="11" t="s">
        <v>170</v>
      </c>
      <c r="O320" s="11" t="s">
        <v>178</v>
      </c>
      <c r="P320" s="11" t="s">
        <v>312</v>
      </c>
      <c r="Q320" s="11" t="s">
        <v>312</v>
      </c>
      <c r="R320" s="11" t="s">
        <v>312</v>
      </c>
      <c r="S320" s="11" t="s">
        <v>312</v>
      </c>
      <c r="T320" s="11" t="s">
        <v>312</v>
      </c>
      <c r="U320" s="11" t="s">
        <v>312</v>
      </c>
      <c r="V320" s="11">
        <v>140</v>
      </c>
      <c r="W320" s="11" t="s">
        <v>194</v>
      </c>
      <c r="X320" s="26" t="s">
        <v>312</v>
      </c>
      <c r="Y320" s="144" t="s">
        <v>180</v>
      </c>
      <c r="AC320" s="103">
        <f t="shared" si="20"/>
        <v>0</v>
      </c>
      <c r="AD320" s="105"/>
      <c r="AE320" s="105">
        <f t="shared" si="21"/>
        <v>0</v>
      </c>
      <c r="AF320" s="105">
        <f t="shared" si="22"/>
        <v>0</v>
      </c>
      <c r="AG320">
        <v>2</v>
      </c>
      <c r="AH320" s="103">
        <f t="shared" si="23"/>
        <v>0</v>
      </c>
      <c r="AI320" s="246">
        <f t="shared" si="24"/>
        <v>-1</v>
      </c>
    </row>
    <row r="321" spans="1:35" ht="12.75">
      <c r="A321" s="196" t="s">
        <v>393</v>
      </c>
      <c r="B321" s="4" t="s">
        <v>345</v>
      </c>
      <c r="C321" s="2">
        <v>2480</v>
      </c>
      <c r="D321" s="4">
        <v>2050</v>
      </c>
      <c r="E321" s="2" t="s">
        <v>312</v>
      </c>
      <c r="F321" s="26" t="s">
        <v>312</v>
      </c>
      <c r="G321" s="148">
        <v>67662.76608</v>
      </c>
      <c r="H321" s="72" t="s">
        <v>171</v>
      </c>
      <c r="I321" s="11">
        <v>3000</v>
      </c>
      <c r="J321" s="11" t="s">
        <v>197</v>
      </c>
      <c r="K321" s="11" t="s">
        <v>175</v>
      </c>
      <c r="L321" s="11" t="s">
        <v>286</v>
      </c>
      <c r="M321" s="11" t="s">
        <v>176</v>
      </c>
      <c r="N321" s="11" t="s">
        <v>170</v>
      </c>
      <c r="O321" s="11" t="s">
        <v>178</v>
      </c>
      <c r="P321" s="11" t="s">
        <v>312</v>
      </c>
      <c r="Q321" s="11" t="s">
        <v>312</v>
      </c>
      <c r="R321" s="11" t="s">
        <v>312</v>
      </c>
      <c r="S321" s="11" t="s">
        <v>312</v>
      </c>
      <c r="T321" s="11" t="s">
        <v>312</v>
      </c>
      <c r="U321" s="11" t="s">
        <v>312</v>
      </c>
      <c r="V321" s="11">
        <v>140</v>
      </c>
      <c r="W321" s="11" t="s">
        <v>194</v>
      </c>
      <c r="X321" s="26" t="s">
        <v>312</v>
      </c>
      <c r="Y321" s="144" t="s">
        <v>180</v>
      </c>
      <c r="AC321" s="103">
        <f t="shared" si="20"/>
        <v>0</v>
      </c>
      <c r="AD321" s="105"/>
      <c r="AE321" s="105">
        <f t="shared" si="21"/>
        <v>0</v>
      </c>
      <c r="AF321" s="105">
        <f t="shared" si="22"/>
        <v>0</v>
      </c>
      <c r="AG321">
        <v>2</v>
      </c>
      <c r="AH321" s="103">
        <f t="shared" si="23"/>
        <v>0</v>
      </c>
      <c r="AI321" s="246">
        <f t="shared" si="24"/>
        <v>-1</v>
      </c>
    </row>
    <row r="322" spans="1:35" ht="13.5" thickBot="1">
      <c r="A322" s="228" t="s">
        <v>393</v>
      </c>
      <c r="B322" s="23" t="s">
        <v>346</v>
      </c>
      <c r="C322" s="17">
        <v>2700</v>
      </c>
      <c r="D322" s="23">
        <v>2250</v>
      </c>
      <c r="E322" s="17" t="s">
        <v>312</v>
      </c>
      <c r="F322" s="27" t="s">
        <v>312</v>
      </c>
      <c r="G322" s="184">
        <v>69541.35552</v>
      </c>
      <c r="H322" s="101" t="s">
        <v>171</v>
      </c>
      <c r="I322" s="18">
        <v>3000</v>
      </c>
      <c r="J322" s="18" t="s">
        <v>197</v>
      </c>
      <c r="K322" s="18" t="s">
        <v>175</v>
      </c>
      <c r="L322" s="18" t="s">
        <v>286</v>
      </c>
      <c r="M322" s="18" t="s">
        <v>176</v>
      </c>
      <c r="N322" s="18" t="s">
        <v>170</v>
      </c>
      <c r="O322" s="18" t="s">
        <v>178</v>
      </c>
      <c r="P322" s="18" t="s">
        <v>312</v>
      </c>
      <c r="Q322" s="18" t="s">
        <v>312</v>
      </c>
      <c r="R322" s="18" t="s">
        <v>312</v>
      </c>
      <c r="S322" s="18" t="s">
        <v>312</v>
      </c>
      <c r="T322" s="18" t="s">
        <v>312</v>
      </c>
      <c r="U322" s="18" t="s">
        <v>312</v>
      </c>
      <c r="V322" s="18">
        <v>140</v>
      </c>
      <c r="W322" s="18" t="s">
        <v>194</v>
      </c>
      <c r="X322" s="27" t="s">
        <v>312</v>
      </c>
      <c r="Y322" s="145" t="s">
        <v>180</v>
      </c>
      <c r="AC322" s="103">
        <f t="shared" si="20"/>
        <v>0</v>
      </c>
      <c r="AD322" s="105"/>
      <c r="AE322" s="105">
        <f t="shared" si="21"/>
        <v>0</v>
      </c>
      <c r="AF322" s="105">
        <f t="shared" si="22"/>
        <v>0</v>
      </c>
      <c r="AG322">
        <v>2</v>
      </c>
      <c r="AH322" s="103">
        <f t="shared" si="23"/>
        <v>0</v>
      </c>
      <c r="AI322" s="246">
        <f t="shared" si="24"/>
        <v>-1</v>
      </c>
    </row>
    <row r="323" spans="1:35" ht="12.75">
      <c r="A323" s="201" t="s">
        <v>393</v>
      </c>
      <c r="B323" s="22" t="s">
        <v>372</v>
      </c>
      <c r="C323" s="14">
        <v>3326</v>
      </c>
      <c r="D323" s="22">
        <v>3080</v>
      </c>
      <c r="E323" s="14" t="s">
        <v>312</v>
      </c>
      <c r="F323" s="25" t="s">
        <v>312</v>
      </c>
      <c r="G323" s="146">
        <v>89652.3264</v>
      </c>
      <c r="H323" s="71" t="s">
        <v>171</v>
      </c>
      <c r="I323" s="15">
        <v>3000</v>
      </c>
      <c r="J323" s="15" t="s">
        <v>197</v>
      </c>
      <c r="K323" s="15" t="s">
        <v>175</v>
      </c>
      <c r="L323" s="15" t="s">
        <v>286</v>
      </c>
      <c r="M323" s="15" t="s">
        <v>176</v>
      </c>
      <c r="N323" s="15" t="s">
        <v>170</v>
      </c>
      <c r="O323" s="15" t="s">
        <v>178</v>
      </c>
      <c r="P323" s="15" t="s">
        <v>312</v>
      </c>
      <c r="Q323" s="15" t="s">
        <v>312</v>
      </c>
      <c r="R323" s="15" t="s">
        <v>312</v>
      </c>
      <c r="S323" s="15" t="s">
        <v>312</v>
      </c>
      <c r="T323" s="15" t="s">
        <v>312</v>
      </c>
      <c r="U323" s="15" t="s">
        <v>312</v>
      </c>
      <c r="V323" s="15">
        <v>150</v>
      </c>
      <c r="W323" s="15" t="s">
        <v>194</v>
      </c>
      <c r="X323" s="25" t="s">
        <v>312</v>
      </c>
      <c r="Y323" s="143" t="s">
        <v>180</v>
      </c>
      <c r="AC323" s="103">
        <f t="shared" si="20"/>
        <v>0</v>
      </c>
      <c r="AD323" s="105"/>
      <c r="AE323" s="105">
        <f t="shared" si="21"/>
        <v>0</v>
      </c>
      <c r="AF323" s="105">
        <f t="shared" si="22"/>
        <v>0</v>
      </c>
      <c r="AG323">
        <v>2</v>
      </c>
      <c r="AH323" s="103">
        <f t="shared" si="23"/>
        <v>0</v>
      </c>
      <c r="AI323" s="246">
        <f t="shared" si="24"/>
        <v>-1</v>
      </c>
    </row>
    <row r="324" spans="1:35" ht="12.75">
      <c r="A324" s="196" t="s">
        <v>393</v>
      </c>
      <c r="B324" s="4" t="s">
        <v>373</v>
      </c>
      <c r="C324" s="2">
        <v>3736</v>
      </c>
      <c r="D324" s="4">
        <v>3460</v>
      </c>
      <c r="E324" s="2" t="s">
        <v>312</v>
      </c>
      <c r="F324" s="26" t="s">
        <v>312</v>
      </c>
      <c r="G324" s="148">
        <v>92084.42880000001</v>
      </c>
      <c r="H324" s="72" t="s">
        <v>171</v>
      </c>
      <c r="I324" s="11">
        <v>3000</v>
      </c>
      <c r="J324" s="11" t="s">
        <v>197</v>
      </c>
      <c r="K324" s="11" t="s">
        <v>175</v>
      </c>
      <c r="L324" s="11" t="s">
        <v>286</v>
      </c>
      <c r="M324" s="11" t="s">
        <v>176</v>
      </c>
      <c r="N324" s="11" t="s">
        <v>170</v>
      </c>
      <c r="O324" s="11" t="s">
        <v>178</v>
      </c>
      <c r="P324" s="11" t="s">
        <v>312</v>
      </c>
      <c r="Q324" s="11" t="s">
        <v>312</v>
      </c>
      <c r="R324" s="11" t="s">
        <v>312</v>
      </c>
      <c r="S324" s="11" t="s">
        <v>312</v>
      </c>
      <c r="T324" s="11" t="s">
        <v>312</v>
      </c>
      <c r="U324" s="11" t="s">
        <v>312</v>
      </c>
      <c r="V324" s="11">
        <v>150</v>
      </c>
      <c r="W324" s="11" t="s">
        <v>194</v>
      </c>
      <c r="X324" s="26" t="s">
        <v>312</v>
      </c>
      <c r="Y324" s="144" t="s">
        <v>180</v>
      </c>
      <c r="AC324" s="103">
        <f t="shared" si="20"/>
        <v>0</v>
      </c>
      <c r="AD324" s="105"/>
      <c r="AE324" s="105">
        <f t="shared" si="21"/>
        <v>0</v>
      </c>
      <c r="AF324" s="105">
        <f t="shared" si="22"/>
        <v>0</v>
      </c>
      <c r="AG324">
        <v>2</v>
      </c>
      <c r="AH324" s="103">
        <f t="shared" si="23"/>
        <v>0</v>
      </c>
      <c r="AI324" s="246">
        <f t="shared" si="24"/>
        <v>-1</v>
      </c>
    </row>
    <row r="325" spans="1:35" ht="13.5" thickBot="1">
      <c r="A325" s="228" t="s">
        <v>393</v>
      </c>
      <c r="B325" s="23" t="s">
        <v>374</v>
      </c>
      <c r="C325" s="17">
        <v>4212</v>
      </c>
      <c r="D325" s="23">
        <v>3900</v>
      </c>
      <c r="E325" s="17" t="s">
        <v>312</v>
      </c>
      <c r="F325" s="27" t="s">
        <v>312</v>
      </c>
      <c r="G325" s="184">
        <v>94181.06880000001</v>
      </c>
      <c r="H325" s="101" t="s">
        <v>171</v>
      </c>
      <c r="I325" s="18">
        <v>3000</v>
      </c>
      <c r="J325" s="18" t="s">
        <v>197</v>
      </c>
      <c r="K325" s="18" t="s">
        <v>175</v>
      </c>
      <c r="L325" s="18" t="s">
        <v>286</v>
      </c>
      <c r="M325" s="18" t="s">
        <v>176</v>
      </c>
      <c r="N325" s="18" t="s">
        <v>170</v>
      </c>
      <c r="O325" s="18" t="s">
        <v>178</v>
      </c>
      <c r="P325" s="18" t="s">
        <v>312</v>
      </c>
      <c r="Q325" s="18" t="s">
        <v>312</v>
      </c>
      <c r="R325" s="18" t="s">
        <v>312</v>
      </c>
      <c r="S325" s="18" t="s">
        <v>312</v>
      </c>
      <c r="T325" s="18" t="s">
        <v>312</v>
      </c>
      <c r="U325" s="18" t="s">
        <v>312</v>
      </c>
      <c r="V325" s="18">
        <v>150</v>
      </c>
      <c r="W325" s="18" t="s">
        <v>194</v>
      </c>
      <c r="X325" s="27" t="s">
        <v>312</v>
      </c>
      <c r="Y325" s="145" t="s">
        <v>180</v>
      </c>
      <c r="AC325" s="103">
        <f t="shared" si="20"/>
        <v>0</v>
      </c>
      <c r="AD325" s="105"/>
      <c r="AE325" s="105">
        <f t="shared" si="21"/>
        <v>0</v>
      </c>
      <c r="AF325" s="105">
        <f t="shared" si="22"/>
        <v>0</v>
      </c>
      <c r="AG325">
        <v>2</v>
      </c>
      <c r="AH325" s="103">
        <f t="shared" si="23"/>
        <v>0</v>
      </c>
      <c r="AI325" s="246">
        <f t="shared" si="24"/>
        <v>-1</v>
      </c>
    </row>
    <row r="326" spans="1:35" ht="12.75">
      <c r="A326" s="201" t="s">
        <v>393</v>
      </c>
      <c r="B326" s="22" t="s">
        <v>375</v>
      </c>
      <c r="C326" s="14">
        <v>4590</v>
      </c>
      <c r="D326" s="22">
        <v>4250</v>
      </c>
      <c r="E326" s="14" t="s">
        <v>312</v>
      </c>
      <c r="F326" s="25" t="s">
        <v>312</v>
      </c>
      <c r="G326" s="146">
        <v>116801.29843200001</v>
      </c>
      <c r="H326" s="71" t="s">
        <v>171</v>
      </c>
      <c r="I326" s="15">
        <v>3000</v>
      </c>
      <c r="J326" s="15" t="s">
        <v>197</v>
      </c>
      <c r="K326" s="15" t="s">
        <v>175</v>
      </c>
      <c r="L326" s="15" t="s">
        <v>286</v>
      </c>
      <c r="M326" s="15" t="s">
        <v>176</v>
      </c>
      <c r="N326" s="15" t="s">
        <v>170</v>
      </c>
      <c r="O326" s="15" t="s">
        <v>178</v>
      </c>
      <c r="P326" s="15" t="s">
        <v>312</v>
      </c>
      <c r="Q326" s="15" t="s">
        <v>312</v>
      </c>
      <c r="R326" s="15" t="s">
        <v>312</v>
      </c>
      <c r="S326" s="15" t="s">
        <v>312</v>
      </c>
      <c r="T326" s="15" t="s">
        <v>312</v>
      </c>
      <c r="U326" s="15" t="s">
        <v>312</v>
      </c>
      <c r="V326" s="15">
        <v>175</v>
      </c>
      <c r="W326" s="15" t="s">
        <v>194</v>
      </c>
      <c r="X326" s="25" t="s">
        <v>312</v>
      </c>
      <c r="Y326" s="143" t="s">
        <v>180</v>
      </c>
      <c r="AC326" s="103">
        <f t="shared" si="20"/>
        <v>0</v>
      </c>
      <c r="AD326" s="105"/>
      <c r="AE326" s="105">
        <f t="shared" si="21"/>
        <v>0</v>
      </c>
      <c r="AF326" s="105">
        <f t="shared" si="22"/>
        <v>0</v>
      </c>
      <c r="AG326">
        <v>2</v>
      </c>
      <c r="AH326" s="103">
        <f t="shared" si="23"/>
        <v>0</v>
      </c>
      <c r="AI326" s="246">
        <f t="shared" si="24"/>
        <v>-1</v>
      </c>
    </row>
    <row r="327" spans="1:35" ht="12.75">
      <c r="A327" s="196" t="s">
        <v>393</v>
      </c>
      <c r="B327" s="4" t="s">
        <v>376</v>
      </c>
      <c r="C327" s="2">
        <v>5043</v>
      </c>
      <c r="D327" s="4">
        <v>4670</v>
      </c>
      <c r="E327" s="2" t="s">
        <v>312</v>
      </c>
      <c r="F327" s="26" t="s">
        <v>312</v>
      </c>
      <c r="G327" s="148">
        <v>126980.90496000001</v>
      </c>
      <c r="H327" s="72" t="s">
        <v>171</v>
      </c>
      <c r="I327" s="11">
        <v>3000</v>
      </c>
      <c r="J327" s="11" t="s">
        <v>197</v>
      </c>
      <c r="K327" s="11" t="s">
        <v>175</v>
      </c>
      <c r="L327" s="11" t="s">
        <v>286</v>
      </c>
      <c r="M327" s="11" t="s">
        <v>176</v>
      </c>
      <c r="N327" s="11" t="s">
        <v>170</v>
      </c>
      <c r="O327" s="11" t="s">
        <v>178</v>
      </c>
      <c r="P327" s="11" t="s">
        <v>312</v>
      </c>
      <c r="Q327" s="11" t="s">
        <v>312</v>
      </c>
      <c r="R327" s="11" t="s">
        <v>312</v>
      </c>
      <c r="S327" s="11" t="s">
        <v>312</v>
      </c>
      <c r="T327" s="11" t="s">
        <v>312</v>
      </c>
      <c r="U327" s="11" t="s">
        <v>312</v>
      </c>
      <c r="V327" s="11">
        <v>175</v>
      </c>
      <c r="W327" s="11" t="s">
        <v>194</v>
      </c>
      <c r="X327" s="26" t="s">
        <v>312</v>
      </c>
      <c r="Y327" s="144" t="s">
        <v>180</v>
      </c>
      <c r="AC327" s="103">
        <f t="shared" si="20"/>
        <v>0</v>
      </c>
      <c r="AD327" s="105"/>
      <c r="AE327" s="105">
        <f t="shared" si="21"/>
        <v>0</v>
      </c>
      <c r="AF327" s="105">
        <f t="shared" si="22"/>
        <v>0</v>
      </c>
      <c r="AG327">
        <v>2</v>
      </c>
      <c r="AH327" s="103">
        <f t="shared" si="23"/>
        <v>0</v>
      </c>
      <c r="AI327" s="246">
        <f t="shared" si="24"/>
        <v>-1</v>
      </c>
    </row>
    <row r="328" spans="1:35" ht="13.5" thickBot="1">
      <c r="A328" s="228" t="s">
        <v>393</v>
      </c>
      <c r="B328" s="23" t="s">
        <v>377</v>
      </c>
      <c r="C328" s="17">
        <v>5497</v>
      </c>
      <c r="D328" s="23">
        <v>5090</v>
      </c>
      <c r="E328" s="17" t="s">
        <v>312</v>
      </c>
      <c r="F328" s="27" t="s">
        <v>312</v>
      </c>
      <c r="G328" s="184">
        <v>134377.85088000004</v>
      </c>
      <c r="H328" s="101" t="s">
        <v>171</v>
      </c>
      <c r="I328" s="18">
        <v>3000</v>
      </c>
      <c r="J328" s="18" t="s">
        <v>197</v>
      </c>
      <c r="K328" s="18" t="s">
        <v>175</v>
      </c>
      <c r="L328" s="18" t="s">
        <v>286</v>
      </c>
      <c r="M328" s="18" t="s">
        <v>176</v>
      </c>
      <c r="N328" s="18" t="s">
        <v>170</v>
      </c>
      <c r="O328" s="18" t="s">
        <v>178</v>
      </c>
      <c r="P328" s="18" t="s">
        <v>312</v>
      </c>
      <c r="Q328" s="18" t="s">
        <v>312</v>
      </c>
      <c r="R328" s="18" t="s">
        <v>312</v>
      </c>
      <c r="S328" s="18" t="s">
        <v>312</v>
      </c>
      <c r="T328" s="18" t="s">
        <v>312</v>
      </c>
      <c r="U328" s="18" t="s">
        <v>312</v>
      </c>
      <c r="V328" s="18">
        <v>175</v>
      </c>
      <c r="W328" s="18" t="s">
        <v>194</v>
      </c>
      <c r="X328" s="27" t="s">
        <v>312</v>
      </c>
      <c r="Y328" s="145" t="s">
        <v>180</v>
      </c>
      <c r="AC328" s="103">
        <f t="shared" si="20"/>
        <v>0</v>
      </c>
      <c r="AD328" s="105"/>
      <c r="AE328" s="105">
        <f t="shared" si="21"/>
        <v>0</v>
      </c>
      <c r="AF328" s="105">
        <f t="shared" si="22"/>
        <v>0</v>
      </c>
      <c r="AG328">
        <v>2</v>
      </c>
      <c r="AH328" s="103">
        <f t="shared" si="23"/>
        <v>0</v>
      </c>
      <c r="AI328" s="246">
        <f t="shared" si="24"/>
        <v>-1</v>
      </c>
    </row>
    <row r="329" spans="1:35" ht="12.75">
      <c r="A329" s="201" t="s">
        <v>393</v>
      </c>
      <c r="B329" s="22" t="s">
        <v>338</v>
      </c>
      <c r="C329" s="14">
        <v>972</v>
      </c>
      <c r="D329" s="22">
        <v>900</v>
      </c>
      <c r="E329" s="14" t="s">
        <v>312</v>
      </c>
      <c r="F329" s="25" t="s">
        <v>312</v>
      </c>
      <c r="G329" s="146">
        <v>49515.92755200001</v>
      </c>
      <c r="H329" s="71" t="s">
        <v>171</v>
      </c>
      <c r="I329" s="15" t="s">
        <v>455</v>
      </c>
      <c r="J329" s="15" t="s">
        <v>197</v>
      </c>
      <c r="K329" s="15" t="s">
        <v>175</v>
      </c>
      <c r="L329" s="15" t="s">
        <v>286</v>
      </c>
      <c r="M329" s="15" t="s">
        <v>176</v>
      </c>
      <c r="N329" s="15" t="s">
        <v>170</v>
      </c>
      <c r="O329" s="15" t="s">
        <v>178</v>
      </c>
      <c r="P329" s="15" t="s">
        <v>312</v>
      </c>
      <c r="Q329" s="15" t="s">
        <v>312</v>
      </c>
      <c r="R329" s="15" t="s">
        <v>312</v>
      </c>
      <c r="S329" s="15" t="s">
        <v>312</v>
      </c>
      <c r="T329" s="15" t="s">
        <v>312</v>
      </c>
      <c r="U329" s="15" t="s">
        <v>312</v>
      </c>
      <c r="V329" s="15">
        <v>110</v>
      </c>
      <c r="W329" s="15" t="s">
        <v>194</v>
      </c>
      <c r="X329" s="25" t="s">
        <v>312</v>
      </c>
      <c r="Y329" s="143" t="s">
        <v>180</v>
      </c>
      <c r="AC329" s="103">
        <f aca="true" t="shared" si="25" ref="AC329:AC360">AB329*0.8</f>
        <v>0</v>
      </c>
      <c r="AD329" s="105"/>
      <c r="AE329" s="105">
        <f aca="true" t="shared" si="26" ref="AE329:AE360">AD329*0.7</f>
        <v>0</v>
      </c>
      <c r="AF329" s="105">
        <f aca="true" t="shared" si="27" ref="AF329:AF360">AC329+AE329</f>
        <v>0</v>
      </c>
      <c r="AG329">
        <v>2</v>
      </c>
      <c r="AH329" s="103">
        <f aca="true" t="shared" si="28" ref="AH329:AH360">AF329*AG329</f>
        <v>0</v>
      </c>
      <c r="AI329" s="246">
        <f aca="true" t="shared" si="29" ref="AI329:AI360">(AH329-G329)/G329</f>
        <v>-1</v>
      </c>
    </row>
    <row r="330" spans="1:35" ht="12.75">
      <c r="A330" s="196" t="s">
        <v>393</v>
      </c>
      <c r="B330" s="4" t="s">
        <v>339</v>
      </c>
      <c r="C330" s="2">
        <v>1080</v>
      </c>
      <c r="D330" s="4">
        <v>1000</v>
      </c>
      <c r="E330" s="2" t="s">
        <v>312</v>
      </c>
      <c r="F330" s="26" t="s">
        <v>312</v>
      </c>
      <c r="G330" s="148">
        <v>49960.415232000014</v>
      </c>
      <c r="H330" s="72" t="s">
        <v>171</v>
      </c>
      <c r="I330" s="11">
        <v>6000</v>
      </c>
      <c r="J330" s="11" t="s">
        <v>197</v>
      </c>
      <c r="K330" s="11" t="s">
        <v>175</v>
      </c>
      <c r="L330" s="11" t="s">
        <v>286</v>
      </c>
      <c r="M330" s="11" t="s">
        <v>176</v>
      </c>
      <c r="N330" s="11" t="s">
        <v>170</v>
      </c>
      <c r="O330" s="11" t="s">
        <v>178</v>
      </c>
      <c r="P330" s="11" t="s">
        <v>312</v>
      </c>
      <c r="Q330" s="11" t="s">
        <v>312</v>
      </c>
      <c r="R330" s="11" t="s">
        <v>312</v>
      </c>
      <c r="S330" s="11" t="s">
        <v>312</v>
      </c>
      <c r="T330" s="11" t="s">
        <v>312</v>
      </c>
      <c r="U330" s="11" t="s">
        <v>312</v>
      </c>
      <c r="V330" s="11">
        <v>110</v>
      </c>
      <c r="W330" s="11" t="s">
        <v>194</v>
      </c>
      <c r="X330" s="26" t="s">
        <v>312</v>
      </c>
      <c r="Y330" s="144" t="s">
        <v>180</v>
      </c>
      <c r="AC330" s="103">
        <f t="shared" si="25"/>
        <v>0</v>
      </c>
      <c r="AD330" s="105"/>
      <c r="AE330" s="105">
        <f t="shared" si="26"/>
        <v>0</v>
      </c>
      <c r="AF330" s="105">
        <f t="shared" si="27"/>
        <v>0</v>
      </c>
      <c r="AG330">
        <v>2</v>
      </c>
      <c r="AH330" s="103">
        <f t="shared" si="28"/>
        <v>0</v>
      </c>
      <c r="AI330" s="246">
        <f t="shared" si="29"/>
        <v>-1</v>
      </c>
    </row>
    <row r="331" spans="1:35" ht="12.75">
      <c r="A331" s="196" t="s">
        <v>393</v>
      </c>
      <c r="B331" s="4" t="s">
        <v>340</v>
      </c>
      <c r="C331" s="2">
        <v>1188</v>
      </c>
      <c r="D331" s="4">
        <v>1100</v>
      </c>
      <c r="E331" s="2" t="s">
        <v>312</v>
      </c>
      <c r="F331" s="26" t="s">
        <v>312</v>
      </c>
      <c r="G331" s="148">
        <v>50671.59552</v>
      </c>
      <c r="H331" s="72" t="s">
        <v>171</v>
      </c>
      <c r="I331" s="11">
        <v>6000</v>
      </c>
      <c r="J331" s="11" t="s">
        <v>197</v>
      </c>
      <c r="K331" s="11" t="s">
        <v>175</v>
      </c>
      <c r="L331" s="11" t="s">
        <v>286</v>
      </c>
      <c r="M331" s="11" t="s">
        <v>176</v>
      </c>
      <c r="N331" s="11" t="s">
        <v>170</v>
      </c>
      <c r="O331" s="11" t="s">
        <v>178</v>
      </c>
      <c r="P331" s="11" t="s">
        <v>312</v>
      </c>
      <c r="Q331" s="11" t="s">
        <v>312</v>
      </c>
      <c r="R331" s="11" t="s">
        <v>312</v>
      </c>
      <c r="S331" s="11" t="s">
        <v>312</v>
      </c>
      <c r="T331" s="11" t="s">
        <v>312</v>
      </c>
      <c r="U331" s="11" t="s">
        <v>312</v>
      </c>
      <c r="V331" s="11">
        <v>110</v>
      </c>
      <c r="W331" s="11" t="s">
        <v>194</v>
      </c>
      <c r="X331" s="26" t="s">
        <v>312</v>
      </c>
      <c r="Y331" s="144" t="s">
        <v>180</v>
      </c>
      <c r="AC331" s="103">
        <f t="shared" si="25"/>
        <v>0</v>
      </c>
      <c r="AD331" s="105"/>
      <c r="AE331" s="105">
        <f t="shared" si="26"/>
        <v>0</v>
      </c>
      <c r="AF331" s="105">
        <f t="shared" si="27"/>
        <v>0</v>
      </c>
      <c r="AG331">
        <v>2</v>
      </c>
      <c r="AH331" s="103">
        <f t="shared" si="28"/>
        <v>0</v>
      </c>
      <c r="AI331" s="246">
        <f t="shared" si="29"/>
        <v>-1</v>
      </c>
    </row>
    <row r="332" spans="1:35" ht="13.5" thickBot="1">
      <c r="A332" s="228" t="s">
        <v>393</v>
      </c>
      <c r="B332" s="23" t="s">
        <v>341</v>
      </c>
      <c r="C332" s="17">
        <v>1404</v>
      </c>
      <c r="D332" s="23">
        <v>1300</v>
      </c>
      <c r="E332" s="17" t="s">
        <v>312</v>
      </c>
      <c r="F332" s="27" t="s">
        <v>312</v>
      </c>
      <c r="G332" s="184">
        <v>51382.775808000006</v>
      </c>
      <c r="H332" s="101" t="s">
        <v>171</v>
      </c>
      <c r="I332" s="18">
        <v>6000</v>
      </c>
      <c r="J332" s="18" t="s">
        <v>197</v>
      </c>
      <c r="K332" s="18" t="s">
        <v>175</v>
      </c>
      <c r="L332" s="18" t="s">
        <v>286</v>
      </c>
      <c r="M332" s="18" t="s">
        <v>176</v>
      </c>
      <c r="N332" s="18" t="s">
        <v>170</v>
      </c>
      <c r="O332" s="18" t="s">
        <v>178</v>
      </c>
      <c r="P332" s="18" t="s">
        <v>312</v>
      </c>
      <c r="Q332" s="18" t="s">
        <v>312</v>
      </c>
      <c r="R332" s="18" t="s">
        <v>312</v>
      </c>
      <c r="S332" s="18" t="s">
        <v>312</v>
      </c>
      <c r="T332" s="18" t="s">
        <v>312</v>
      </c>
      <c r="U332" s="18" t="s">
        <v>312</v>
      </c>
      <c r="V332" s="18">
        <v>110</v>
      </c>
      <c r="W332" s="18" t="s">
        <v>194</v>
      </c>
      <c r="X332" s="27" t="s">
        <v>312</v>
      </c>
      <c r="Y332" s="145" t="s">
        <v>180</v>
      </c>
      <c r="AC332" s="103">
        <f t="shared" si="25"/>
        <v>0</v>
      </c>
      <c r="AD332" s="105"/>
      <c r="AE332" s="105">
        <f t="shared" si="26"/>
        <v>0</v>
      </c>
      <c r="AF332" s="105">
        <f t="shared" si="27"/>
        <v>0</v>
      </c>
      <c r="AG332">
        <v>2</v>
      </c>
      <c r="AH332" s="103">
        <f t="shared" si="28"/>
        <v>0</v>
      </c>
      <c r="AI332" s="246">
        <f t="shared" si="29"/>
        <v>-1</v>
      </c>
    </row>
    <row r="333" spans="1:35" ht="12.75">
      <c r="A333" s="201" t="s">
        <v>393</v>
      </c>
      <c r="B333" s="22" t="s">
        <v>342</v>
      </c>
      <c r="C333" s="14">
        <v>1750</v>
      </c>
      <c r="D333" s="22">
        <v>1620</v>
      </c>
      <c r="E333" s="14" t="s">
        <v>312</v>
      </c>
      <c r="F333" s="25" t="s">
        <v>312</v>
      </c>
      <c r="G333" s="146">
        <v>58603.60396800001</v>
      </c>
      <c r="H333" s="71" t="s">
        <v>171</v>
      </c>
      <c r="I333" s="15">
        <v>6000</v>
      </c>
      <c r="J333" s="15" t="s">
        <v>197</v>
      </c>
      <c r="K333" s="15" t="s">
        <v>175</v>
      </c>
      <c r="L333" s="15" t="s">
        <v>286</v>
      </c>
      <c r="M333" s="15" t="s">
        <v>176</v>
      </c>
      <c r="N333" s="15" t="s">
        <v>170</v>
      </c>
      <c r="O333" s="15" t="s">
        <v>178</v>
      </c>
      <c r="P333" s="15" t="s">
        <v>312</v>
      </c>
      <c r="Q333" s="15" t="s">
        <v>312</v>
      </c>
      <c r="R333" s="15" t="s">
        <v>312</v>
      </c>
      <c r="S333" s="15" t="s">
        <v>312</v>
      </c>
      <c r="T333" s="15" t="s">
        <v>312</v>
      </c>
      <c r="U333" s="15" t="s">
        <v>312</v>
      </c>
      <c r="V333" s="15">
        <v>140</v>
      </c>
      <c r="W333" s="15" t="s">
        <v>194</v>
      </c>
      <c r="X333" s="25" t="s">
        <v>312</v>
      </c>
      <c r="Y333" s="143" t="s">
        <v>180</v>
      </c>
      <c r="AC333" s="103">
        <f t="shared" si="25"/>
        <v>0</v>
      </c>
      <c r="AD333" s="105"/>
      <c r="AE333" s="105">
        <f t="shared" si="26"/>
        <v>0</v>
      </c>
      <c r="AF333" s="105">
        <f t="shared" si="27"/>
        <v>0</v>
      </c>
      <c r="AG333">
        <v>2</v>
      </c>
      <c r="AH333" s="103">
        <f t="shared" si="28"/>
        <v>0</v>
      </c>
      <c r="AI333" s="246">
        <f t="shared" si="29"/>
        <v>-1</v>
      </c>
    </row>
    <row r="334" spans="1:35" ht="12.75">
      <c r="A334" s="196" t="s">
        <v>393</v>
      </c>
      <c r="B334" s="4" t="s">
        <v>343</v>
      </c>
      <c r="C334" s="2">
        <v>1920</v>
      </c>
      <c r="D334" s="4">
        <v>1780</v>
      </c>
      <c r="E334" s="2" t="s">
        <v>312</v>
      </c>
      <c r="F334" s="26" t="s">
        <v>312</v>
      </c>
      <c r="G334" s="148">
        <v>61496.96716800001</v>
      </c>
      <c r="H334" s="72" t="s">
        <v>171</v>
      </c>
      <c r="I334" s="11">
        <v>6000</v>
      </c>
      <c r="J334" s="11" t="s">
        <v>197</v>
      </c>
      <c r="K334" s="11" t="s">
        <v>175</v>
      </c>
      <c r="L334" s="11" t="s">
        <v>286</v>
      </c>
      <c r="M334" s="11" t="s">
        <v>176</v>
      </c>
      <c r="N334" s="11" t="s">
        <v>170</v>
      </c>
      <c r="O334" s="11" t="s">
        <v>178</v>
      </c>
      <c r="P334" s="11" t="s">
        <v>312</v>
      </c>
      <c r="Q334" s="11" t="s">
        <v>312</v>
      </c>
      <c r="R334" s="11" t="s">
        <v>312</v>
      </c>
      <c r="S334" s="11" t="s">
        <v>312</v>
      </c>
      <c r="T334" s="11" t="s">
        <v>312</v>
      </c>
      <c r="U334" s="11" t="s">
        <v>312</v>
      </c>
      <c r="V334" s="11">
        <v>140</v>
      </c>
      <c r="W334" s="11" t="s">
        <v>194</v>
      </c>
      <c r="X334" s="26" t="s">
        <v>312</v>
      </c>
      <c r="Y334" s="144" t="s">
        <v>180</v>
      </c>
      <c r="AC334" s="103">
        <f t="shared" si="25"/>
        <v>0</v>
      </c>
      <c r="AD334" s="105"/>
      <c r="AE334" s="105">
        <f t="shared" si="26"/>
        <v>0</v>
      </c>
      <c r="AF334" s="105">
        <f t="shared" si="27"/>
        <v>0</v>
      </c>
      <c r="AG334">
        <v>2</v>
      </c>
      <c r="AH334" s="103">
        <f t="shared" si="28"/>
        <v>0</v>
      </c>
      <c r="AI334" s="246">
        <f t="shared" si="29"/>
        <v>-1</v>
      </c>
    </row>
    <row r="335" spans="1:35" ht="12.75">
      <c r="A335" s="196" t="s">
        <v>393</v>
      </c>
      <c r="B335" s="4" t="s">
        <v>285</v>
      </c>
      <c r="C335" s="2">
        <v>2095</v>
      </c>
      <c r="D335" s="4">
        <v>1940</v>
      </c>
      <c r="E335" s="2" t="s">
        <v>312</v>
      </c>
      <c r="F335" s="26" t="s">
        <v>312</v>
      </c>
      <c r="G335" s="148">
        <v>63665.73158400001</v>
      </c>
      <c r="H335" s="72" t="s">
        <v>171</v>
      </c>
      <c r="I335" s="11">
        <v>6000</v>
      </c>
      <c r="J335" s="11" t="s">
        <v>197</v>
      </c>
      <c r="K335" s="11" t="s">
        <v>175</v>
      </c>
      <c r="L335" s="11" t="s">
        <v>286</v>
      </c>
      <c r="M335" s="11" t="s">
        <v>176</v>
      </c>
      <c r="N335" s="11" t="s">
        <v>170</v>
      </c>
      <c r="O335" s="11" t="s">
        <v>178</v>
      </c>
      <c r="P335" s="11" t="s">
        <v>312</v>
      </c>
      <c r="Q335" s="11" t="s">
        <v>312</v>
      </c>
      <c r="R335" s="11" t="s">
        <v>312</v>
      </c>
      <c r="S335" s="11" t="s">
        <v>312</v>
      </c>
      <c r="T335" s="11" t="s">
        <v>312</v>
      </c>
      <c r="U335" s="11" t="s">
        <v>312</v>
      </c>
      <c r="V335" s="11">
        <v>140</v>
      </c>
      <c r="W335" s="11" t="s">
        <v>194</v>
      </c>
      <c r="X335" s="26" t="s">
        <v>312</v>
      </c>
      <c r="Y335" s="144" t="s">
        <v>180</v>
      </c>
      <c r="AC335" s="103">
        <f t="shared" si="25"/>
        <v>0</v>
      </c>
      <c r="AD335" s="105"/>
      <c r="AE335" s="105">
        <f t="shared" si="26"/>
        <v>0</v>
      </c>
      <c r="AF335" s="105">
        <f t="shared" si="27"/>
        <v>0</v>
      </c>
      <c r="AG335">
        <v>2</v>
      </c>
      <c r="AH335" s="103">
        <f t="shared" si="28"/>
        <v>0</v>
      </c>
      <c r="AI335" s="246">
        <f t="shared" si="29"/>
        <v>-1</v>
      </c>
    </row>
    <row r="336" spans="1:35" ht="12.75">
      <c r="A336" s="196" t="s">
        <v>393</v>
      </c>
      <c r="B336" s="4" t="s">
        <v>344</v>
      </c>
      <c r="C336" s="2">
        <v>2450</v>
      </c>
      <c r="D336" s="4">
        <v>2270</v>
      </c>
      <c r="E336" s="2" t="s">
        <v>312</v>
      </c>
      <c r="F336" s="26" t="s">
        <v>312</v>
      </c>
      <c r="G336" s="148">
        <v>67042.16064000002</v>
      </c>
      <c r="H336" s="72" t="s">
        <v>171</v>
      </c>
      <c r="I336" s="11">
        <v>6000</v>
      </c>
      <c r="J336" s="11" t="s">
        <v>197</v>
      </c>
      <c r="K336" s="11" t="s">
        <v>175</v>
      </c>
      <c r="L336" s="11" t="s">
        <v>286</v>
      </c>
      <c r="M336" s="11" t="s">
        <v>176</v>
      </c>
      <c r="N336" s="11" t="s">
        <v>170</v>
      </c>
      <c r="O336" s="11" t="s">
        <v>178</v>
      </c>
      <c r="P336" s="11" t="s">
        <v>312</v>
      </c>
      <c r="Q336" s="11" t="s">
        <v>312</v>
      </c>
      <c r="R336" s="11" t="s">
        <v>312</v>
      </c>
      <c r="S336" s="11" t="s">
        <v>312</v>
      </c>
      <c r="T336" s="11" t="s">
        <v>312</v>
      </c>
      <c r="U336" s="11" t="s">
        <v>312</v>
      </c>
      <c r="V336" s="11">
        <v>140</v>
      </c>
      <c r="W336" s="11" t="s">
        <v>194</v>
      </c>
      <c r="X336" s="26" t="s">
        <v>312</v>
      </c>
      <c r="Y336" s="144" t="s">
        <v>180</v>
      </c>
      <c r="AC336" s="103">
        <f t="shared" si="25"/>
        <v>0</v>
      </c>
      <c r="AD336" s="105"/>
      <c r="AE336" s="105">
        <f t="shared" si="26"/>
        <v>0</v>
      </c>
      <c r="AF336" s="105">
        <f t="shared" si="27"/>
        <v>0</v>
      </c>
      <c r="AG336">
        <v>2</v>
      </c>
      <c r="AH336" s="103">
        <f t="shared" si="28"/>
        <v>0</v>
      </c>
      <c r="AI336" s="246">
        <f t="shared" si="29"/>
        <v>-1</v>
      </c>
    </row>
    <row r="337" spans="1:35" ht="12.75">
      <c r="A337" s="196" t="s">
        <v>393</v>
      </c>
      <c r="B337" s="4" t="s">
        <v>345</v>
      </c>
      <c r="C337" s="2">
        <v>2680</v>
      </c>
      <c r="D337" s="4">
        <v>2480</v>
      </c>
      <c r="E337" s="2" t="s">
        <v>312</v>
      </c>
      <c r="F337" s="26" t="s">
        <v>312</v>
      </c>
      <c r="G337" s="148">
        <v>69454.13529600001</v>
      </c>
      <c r="H337" s="72" t="s">
        <v>171</v>
      </c>
      <c r="I337" s="11">
        <v>6000</v>
      </c>
      <c r="J337" s="11" t="s">
        <v>197</v>
      </c>
      <c r="K337" s="11" t="s">
        <v>175</v>
      </c>
      <c r="L337" s="11" t="s">
        <v>286</v>
      </c>
      <c r="M337" s="11" t="s">
        <v>176</v>
      </c>
      <c r="N337" s="11" t="s">
        <v>170</v>
      </c>
      <c r="O337" s="11" t="s">
        <v>178</v>
      </c>
      <c r="P337" s="11" t="s">
        <v>312</v>
      </c>
      <c r="Q337" s="11" t="s">
        <v>312</v>
      </c>
      <c r="R337" s="11" t="s">
        <v>312</v>
      </c>
      <c r="S337" s="11" t="s">
        <v>312</v>
      </c>
      <c r="T337" s="11" t="s">
        <v>312</v>
      </c>
      <c r="U337" s="11" t="s">
        <v>312</v>
      </c>
      <c r="V337" s="11">
        <v>140</v>
      </c>
      <c r="W337" s="11" t="s">
        <v>194</v>
      </c>
      <c r="X337" s="26" t="s">
        <v>312</v>
      </c>
      <c r="Y337" s="144" t="s">
        <v>180</v>
      </c>
      <c r="AC337" s="103">
        <f t="shared" si="25"/>
        <v>0</v>
      </c>
      <c r="AD337" s="105"/>
      <c r="AE337" s="105">
        <f t="shared" si="26"/>
        <v>0</v>
      </c>
      <c r="AF337" s="105">
        <f t="shared" si="27"/>
        <v>0</v>
      </c>
      <c r="AG337">
        <v>2</v>
      </c>
      <c r="AH337" s="103">
        <f t="shared" si="28"/>
        <v>0</v>
      </c>
      <c r="AI337" s="246">
        <f t="shared" si="29"/>
        <v>-1</v>
      </c>
    </row>
    <row r="338" spans="1:35" ht="13.5" thickBot="1">
      <c r="A338" s="228" t="s">
        <v>393</v>
      </c>
      <c r="B338" s="23" t="s">
        <v>346</v>
      </c>
      <c r="C338" s="17">
        <v>2915</v>
      </c>
      <c r="D338" s="23">
        <v>2700</v>
      </c>
      <c r="E338" s="17" t="s">
        <v>312</v>
      </c>
      <c r="F338" s="27" t="s">
        <v>312</v>
      </c>
      <c r="G338" s="184">
        <v>71381.366784</v>
      </c>
      <c r="H338" s="101" t="s">
        <v>171</v>
      </c>
      <c r="I338" s="18">
        <v>6000</v>
      </c>
      <c r="J338" s="18" t="s">
        <v>197</v>
      </c>
      <c r="K338" s="18" t="s">
        <v>175</v>
      </c>
      <c r="L338" s="18" t="s">
        <v>286</v>
      </c>
      <c r="M338" s="18" t="s">
        <v>176</v>
      </c>
      <c r="N338" s="18" t="s">
        <v>170</v>
      </c>
      <c r="O338" s="18" t="s">
        <v>178</v>
      </c>
      <c r="P338" s="18" t="s">
        <v>312</v>
      </c>
      <c r="Q338" s="18" t="s">
        <v>312</v>
      </c>
      <c r="R338" s="18" t="s">
        <v>312</v>
      </c>
      <c r="S338" s="18" t="s">
        <v>312</v>
      </c>
      <c r="T338" s="18" t="s">
        <v>312</v>
      </c>
      <c r="U338" s="18" t="s">
        <v>312</v>
      </c>
      <c r="V338" s="18">
        <v>140</v>
      </c>
      <c r="W338" s="18" t="s">
        <v>194</v>
      </c>
      <c r="X338" s="27" t="s">
        <v>312</v>
      </c>
      <c r="Y338" s="145" t="s">
        <v>180</v>
      </c>
      <c r="AC338" s="103">
        <f t="shared" si="25"/>
        <v>0</v>
      </c>
      <c r="AD338" s="105"/>
      <c r="AE338" s="105">
        <f t="shared" si="26"/>
        <v>0</v>
      </c>
      <c r="AF338" s="105">
        <f t="shared" si="27"/>
        <v>0</v>
      </c>
      <c r="AG338">
        <v>2</v>
      </c>
      <c r="AH338" s="103">
        <f t="shared" si="28"/>
        <v>0</v>
      </c>
      <c r="AI338" s="246">
        <f t="shared" si="29"/>
        <v>-1</v>
      </c>
    </row>
    <row r="339" spans="1:35" ht="12.75">
      <c r="A339" s="201" t="s">
        <v>393</v>
      </c>
      <c r="B339" s="22" t="s">
        <v>372</v>
      </c>
      <c r="C339" s="14">
        <v>3326</v>
      </c>
      <c r="D339" s="22">
        <v>3080</v>
      </c>
      <c r="E339" s="14" t="s">
        <v>312</v>
      </c>
      <c r="F339" s="25" t="s">
        <v>312</v>
      </c>
      <c r="G339" s="146">
        <v>89652.3264</v>
      </c>
      <c r="H339" s="71" t="s">
        <v>171</v>
      </c>
      <c r="I339" s="15">
        <v>6000</v>
      </c>
      <c r="J339" s="15" t="s">
        <v>197</v>
      </c>
      <c r="K339" s="15" t="s">
        <v>175</v>
      </c>
      <c r="L339" s="15" t="s">
        <v>286</v>
      </c>
      <c r="M339" s="15" t="s">
        <v>176</v>
      </c>
      <c r="N339" s="15" t="s">
        <v>170</v>
      </c>
      <c r="O339" s="15" t="s">
        <v>178</v>
      </c>
      <c r="P339" s="15" t="s">
        <v>312</v>
      </c>
      <c r="Q339" s="15" t="s">
        <v>312</v>
      </c>
      <c r="R339" s="15" t="s">
        <v>312</v>
      </c>
      <c r="S339" s="15" t="s">
        <v>312</v>
      </c>
      <c r="T339" s="15" t="s">
        <v>312</v>
      </c>
      <c r="U339" s="15" t="s">
        <v>312</v>
      </c>
      <c r="V339" s="15">
        <v>150</v>
      </c>
      <c r="W339" s="15" t="s">
        <v>194</v>
      </c>
      <c r="X339" s="25" t="s">
        <v>312</v>
      </c>
      <c r="Y339" s="143" t="s">
        <v>180</v>
      </c>
      <c r="AC339" s="103">
        <f t="shared" si="25"/>
        <v>0</v>
      </c>
      <c r="AD339" s="105"/>
      <c r="AE339" s="105">
        <f t="shared" si="26"/>
        <v>0</v>
      </c>
      <c r="AF339" s="105">
        <f t="shared" si="27"/>
        <v>0</v>
      </c>
      <c r="AG339">
        <v>2</v>
      </c>
      <c r="AH339" s="103">
        <f t="shared" si="28"/>
        <v>0</v>
      </c>
      <c r="AI339" s="246">
        <f t="shared" si="29"/>
        <v>-1</v>
      </c>
    </row>
    <row r="340" spans="1:35" ht="12.75">
      <c r="A340" s="196" t="s">
        <v>393</v>
      </c>
      <c r="B340" s="4" t="s">
        <v>373</v>
      </c>
      <c r="C340" s="2">
        <v>3736</v>
      </c>
      <c r="D340" s="4">
        <v>3460</v>
      </c>
      <c r="E340" s="2" t="s">
        <v>312</v>
      </c>
      <c r="F340" s="26" t="s">
        <v>312</v>
      </c>
      <c r="G340" s="148">
        <v>92084.42880000001</v>
      </c>
      <c r="H340" s="72" t="s">
        <v>171</v>
      </c>
      <c r="I340" s="11">
        <v>6000</v>
      </c>
      <c r="J340" s="11" t="s">
        <v>197</v>
      </c>
      <c r="K340" s="11" t="s">
        <v>175</v>
      </c>
      <c r="L340" s="11" t="s">
        <v>286</v>
      </c>
      <c r="M340" s="11" t="s">
        <v>176</v>
      </c>
      <c r="N340" s="11" t="s">
        <v>170</v>
      </c>
      <c r="O340" s="11" t="s">
        <v>178</v>
      </c>
      <c r="P340" s="11" t="s">
        <v>312</v>
      </c>
      <c r="Q340" s="11" t="s">
        <v>312</v>
      </c>
      <c r="R340" s="11" t="s">
        <v>312</v>
      </c>
      <c r="S340" s="11" t="s">
        <v>312</v>
      </c>
      <c r="T340" s="11" t="s">
        <v>312</v>
      </c>
      <c r="U340" s="11" t="s">
        <v>312</v>
      </c>
      <c r="V340" s="11">
        <v>150</v>
      </c>
      <c r="W340" s="11" t="s">
        <v>194</v>
      </c>
      <c r="X340" s="26" t="s">
        <v>312</v>
      </c>
      <c r="Y340" s="144" t="s">
        <v>180</v>
      </c>
      <c r="AC340" s="103">
        <f t="shared" si="25"/>
        <v>0</v>
      </c>
      <c r="AD340" s="105"/>
      <c r="AE340" s="105">
        <f t="shared" si="26"/>
        <v>0</v>
      </c>
      <c r="AF340" s="105">
        <f t="shared" si="27"/>
        <v>0</v>
      </c>
      <c r="AG340">
        <v>2</v>
      </c>
      <c r="AH340" s="103">
        <f t="shared" si="28"/>
        <v>0</v>
      </c>
      <c r="AI340" s="246">
        <f t="shared" si="29"/>
        <v>-1</v>
      </c>
    </row>
    <row r="341" spans="1:35" ht="13.5" thickBot="1">
      <c r="A341" s="228" t="s">
        <v>393</v>
      </c>
      <c r="B341" s="23" t="s">
        <v>374</v>
      </c>
      <c r="C341" s="17">
        <v>4212</v>
      </c>
      <c r="D341" s="23">
        <v>3900</v>
      </c>
      <c r="E341" s="17" t="s">
        <v>312</v>
      </c>
      <c r="F341" s="27" t="s">
        <v>312</v>
      </c>
      <c r="G341" s="184">
        <v>94181.06880000001</v>
      </c>
      <c r="H341" s="101" t="s">
        <v>171</v>
      </c>
      <c r="I341" s="18">
        <v>6000</v>
      </c>
      <c r="J341" s="18" t="s">
        <v>197</v>
      </c>
      <c r="K341" s="18" t="s">
        <v>175</v>
      </c>
      <c r="L341" s="18" t="s">
        <v>286</v>
      </c>
      <c r="M341" s="18" t="s">
        <v>176</v>
      </c>
      <c r="N341" s="18" t="s">
        <v>170</v>
      </c>
      <c r="O341" s="18" t="s">
        <v>178</v>
      </c>
      <c r="P341" s="18" t="s">
        <v>312</v>
      </c>
      <c r="Q341" s="18" t="s">
        <v>312</v>
      </c>
      <c r="R341" s="18" t="s">
        <v>312</v>
      </c>
      <c r="S341" s="18" t="s">
        <v>312</v>
      </c>
      <c r="T341" s="18" t="s">
        <v>312</v>
      </c>
      <c r="U341" s="18" t="s">
        <v>312</v>
      </c>
      <c r="V341" s="18">
        <v>150</v>
      </c>
      <c r="W341" s="18" t="s">
        <v>194</v>
      </c>
      <c r="X341" s="27" t="s">
        <v>312</v>
      </c>
      <c r="Y341" s="145" t="s">
        <v>180</v>
      </c>
      <c r="AC341" s="103">
        <f t="shared" si="25"/>
        <v>0</v>
      </c>
      <c r="AD341" s="105"/>
      <c r="AE341" s="105">
        <f t="shared" si="26"/>
        <v>0</v>
      </c>
      <c r="AF341" s="105">
        <f t="shared" si="27"/>
        <v>0</v>
      </c>
      <c r="AG341">
        <v>2</v>
      </c>
      <c r="AH341" s="103">
        <f t="shared" si="28"/>
        <v>0</v>
      </c>
      <c r="AI341" s="246">
        <f t="shared" si="29"/>
        <v>-1</v>
      </c>
    </row>
    <row r="342" spans="1:35" ht="12.75">
      <c r="A342" s="201" t="s">
        <v>393</v>
      </c>
      <c r="B342" s="22" t="s">
        <v>375</v>
      </c>
      <c r="C342" s="14">
        <v>4590</v>
      </c>
      <c r="D342" s="22">
        <v>4250</v>
      </c>
      <c r="E342" s="14" t="s">
        <v>312</v>
      </c>
      <c r="F342" s="25" t="s">
        <v>312</v>
      </c>
      <c r="G342" s="146">
        <v>116801.29843200001</v>
      </c>
      <c r="H342" s="71" t="s">
        <v>171</v>
      </c>
      <c r="I342" s="15">
        <v>6000</v>
      </c>
      <c r="J342" s="15" t="s">
        <v>197</v>
      </c>
      <c r="K342" s="15" t="s">
        <v>175</v>
      </c>
      <c r="L342" s="15" t="s">
        <v>286</v>
      </c>
      <c r="M342" s="15" t="s">
        <v>176</v>
      </c>
      <c r="N342" s="15" t="s">
        <v>170</v>
      </c>
      <c r="O342" s="15" t="s">
        <v>178</v>
      </c>
      <c r="P342" s="15" t="s">
        <v>312</v>
      </c>
      <c r="Q342" s="15" t="s">
        <v>312</v>
      </c>
      <c r="R342" s="15" t="s">
        <v>312</v>
      </c>
      <c r="S342" s="15" t="s">
        <v>312</v>
      </c>
      <c r="T342" s="15" t="s">
        <v>312</v>
      </c>
      <c r="U342" s="15" t="s">
        <v>312</v>
      </c>
      <c r="V342" s="15">
        <v>175</v>
      </c>
      <c r="W342" s="15" t="s">
        <v>194</v>
      </c>
      <c r="X342" s="25" t="s">
        <v>312</v>
      </c>
      <c r="Y342" s="143" t="s">
        <v>180</v>
      </c>
      <c r="AC342" s="103">
        <f t="shared" si="25"/>
        <v>0</v>
      </c>
      <c r="AD342" s="105"/>
      <c r="AE342" s="105">
        <f t="shared" si="26"/>
        <v>0</v>
      </c>
      <c r="AF342" s="105">
        <f t="shared" si="27"/>
        <v>0</v>
      </c>
      <c r="AG342">
        <v>2</v>
      </c>
      <c r="AH342" s="103">
        <f t="shared" si="28"/>
        <v>0</v>
      </c>
      <c r="AI342" s="246">
        <f t="shared" si="29"/>
        <v>-1</v>
      </c>
    </row>
    <row r="343" spans="1:35" ht="12.75">
      <c r="A343" s="196" t="s">
        <v>393</v>
      </c>
      <c r="B343" s="4" t="s">
        <v>376</v>
      </c>
      <c r="C343" s="2">
        <v>5043</v>
      </c>
      <c r="D343" s="4">
        <v>4670</v>
      </c>
      <c r="E343" s="2" t="s">
        <v>312</v>
      </c>
      <c r="F343" s="26" t="s">
        <v>312</v>
      </c>
      <c r="G343" s="148">
        <v>126980.90496000001</v>
      </c>
      <c r="H343" s="72" t="s">
        <v>171</v>
      </c>
      <c r="I343" s="11">
        <v>6000</v>
      </c>
      <c r="J343" s="11" t="s">
        <v>197</v>
      </c>
      <c r="K343" s="11" t="s">
        <v>175</v>
      </c>
      <c r="L343" s="11" t="s">
        <v>286</v>
      </c>
      <c r="M343" s="11" t="s">
        <v>176</v>
      </c>
      <c r="N343" s="11" t="s">
        <v>170</v>
      </c>
      <c r="O343" s="11" t="s">
        <v>178</v>
      </c>
      <c r="P343" s="11" t="s">
        <v>312</v>
      </c>
      <c r="Q343" s="11" t="s">
        <v>312</v>
      </c>
      <c r="R343" s="11" t="s">
        <v>312</v>
      </c>
      <c r="S343" s="11" t="s">
        <v>312</v>
      </c>
      <c r="T343" s="11" t="s">
        <v>312</v>
      </c>
      <c r="U343" s="11" t="s">
        <v>312</v>
      </c>
      <c r="V343" s="11">
        <v>175</v>
      </c>
      <c r="W343" s="11" t="s">
        <v>194</v>
      </c>
      <c r="X343" s="26" t="s">
        <v>312</v>
      </c>
      <c r="Y343" s="144" t="s">
        <v>180</v>
      </c>
      <c r="AC343" s="103">
        <f t="shared" si="25"/>
        <v>0</v>
      </c>
      <c r="AD343" s="105"/>
      <c r="AE343" s="105">
        <f t="shared" si="26"/>
        <v>0</v>
      </c>
      <c r="AF343" s="105">
        <f t="shared" si="27"/>
        <v>0</v>
      </c>
      <c r="AG343">
        <v>2</v>
      </c>
      <c r="AH343" s="103">
        <f t="shared" si="28"/>
        <v>0</v>
      </c>
      <c r="AI343" s="246">
        <f t="shared" si="29"/>
        <v>-1</v>
      </c>
    </row>
    <row r="344" spans="1:35" ht="13.5" thickBot="1">
      <c r="A344" s="228" t="s">
        <v>393</v>
      </c>
      <c r="B344" s="23" t="s">
        <v>377</v>
      </c>
      <c r="C344" s="17">
        <v>5497</v>
      </c>
      <c r="D344" s="23">
        <v>5090</v>
      </c>
      <c r="E344" s="17" t="s">
        <v>312</v>
      </c>
      <c r="F344" s="27" t="s">
        <v>312</v>
      </c>
      <c r="G344" s="184">
        <v>134377.85088000004</v>
      </c>
      <c r="H344" s="101" t="s">
        <v>171</v>
      </c>
      <c r="I344" s="18">
        <v>6000</v>
      </c>
      <c r="J344" s="18" t="s">
        <v>197</v>
      </c>
      <c r="K344" s="18" t="s">
        <v>175</v>
      </c>
      <c r="L344" s="18" t="s">
        <v>286</v>
      </c>
      <c r="M344" s="18" t="s">
        <v>176</v>
      </c>
      <c r="N344" s="18" t="s">
        <v>170</v>
      </c>
      <c r="O344" s="18" t="s">
        <v>178</v>
      </c>
      <c r="P344" s="18" t="s">
        <v>312</v>
      </c>
      <c r="Q344" s="18" t="s">
        <v>312</v>
      </c>
      <c r="R344" s="18" t="s">
        <v>312</v>
      </c>
      <c r="S344" s="18" t="s">
        <v>312</v>
      </c>
      <c r="T344" s="18" t="s">
        <v>312</v>
      </c>
      <c r="U344" s="18" t="s">
        <v>312</v>
      </c>
      <c r="V344" s="18">
        <v>175</v>
      </c>
      <c r="W344" s="18" t="s">
        <v>194</v>
      </c>
      <c r="X344" s="27" t="s">
        <v>312</v>
      </c>
      <c r="Y344" s="145" t="s">
        <v>180</v>
      </c>
      <c r="AC344" s="103">
        <f t="shared" si="25"/>
        <v>0</v>
      </c>
      <c r="AD344" s="105"/>
      <c r="AE344" s="105">
        <f t="shared" si="26"/>
        <v>0</v>
      </c>
      <c r="AF344" s="105">
        <f t="shared" si="27"/>
        <v>0</v>
      </c>
      <c r="AG344">
        <v>2</v>
      </c>
      <c r="AH344" s="103">
        <f t="shared" si="28"/>
        <v>0</v>
      </c>
      <c r="AI344" s="246">
        <f t="shared" si="29"/>
        <v>-1</v>
      </c>
    </row>
    <row r="345" spans="1:35" ht="12.75">
      <c r="A345" s="201" t="s">
        <v>393</v>
      </c>
      <c r="B345" s="22" t="s">
        <v>378</v>
      </c>
      <c r="C345" s="14">
        <v>972</v>
      </c>
      <c r="D345" s="22">
        <v>900</v>
      </c>
      <c r="E345" s="14" t="s">
        <v>312</v>
      </c>
      <c r="F345" s="25" t="s">
        <v>312</v>
      </c>
      <c r="G345" s="146">
        <v>54507.60806400001</v>
      </c>
      <c r="H345" s="71" t="s">
        <v>171</v>
      </c>
      <c r="I345" s="15">
        <v>10000</v>
      </c>
      <c r="J345" s="15" t="s">
        <v>197</v>
      </c>
      <c r="K345" s="15" t="s">
        <v>175</v>
      </c>
      <c r="L345" s="15" t="s">
        <v>286</v>
      </c>
      <c r="M345" s="15" t="s">
        <v>176</v>
      </c>
      <c r="N345" s="15" t="s">
        <v>170</v>
      </c>
      <c r="O345" s="15" t="s">
        <v>178</v>
      </c>
      <c r="P345" s="15" t="s">
        <v>312</v>
      </c>
      <c r="Q345" s="15" t="s">
        <v>312</v>
      </c>
      <c r="R345" s="15" t="s">
        <v>312</v>
      </c>
      <c r="S345" s="15" t="s">
        <v>312</v>
      </c>
      <c r="T345" s="15" t="s">
        <v>312</v>
      </c>
      <c r="U345" s="15" t="s">
        <v>312</v>
      </c>
      <c r="V345" s="15">
        <v>110</v>
      </c>
      <c r="W345" s="15" t="s">
        <v>194</v>
      </c>
      <c r="X345" s="25" t="s">
        <v>312</v>
      </c>
      <c r="Y345" s="143" t="s">
        <v>180</v>
      </c>
      <c r="AC345" s="103">
        <f t="shared" si="25"/>
        <v>0</v>
      </c>
      <c r="AD345" s="105"/>
      <c r="AE345" s="105">
        <f t="shared" si="26"/>
        <v>0</v>
      </c>
      <c r="AF345" s="105">
        <f t="shared" si="27"/>
        <v>0</v>
      </c>
      <c r="AG345">
        <v>2</v>
      </c>
      <c r="AH345" s="103">
        <f t="shared" si="28"/>
        <v>0</v>
      </c>
      <c r="AI345" s="246">
        <f t="shared" si="29"/>
        <v>-1</v>
      </c>
    </row>
    <row r="346" spans="1:35" ht="12.75">
      <c r="A346" s="196" t="s">
        <v>393</v>
      </c>
      <c r="B346" s="4" t="s">
        <v>379</v>
      </c>
      <c r="C346" s="2">
        <v>1080</v>
      </c>
      <c r="D346" s="4">
        <v>1000</v>
      </c>
      <c r="E346" s="2" t="s">
        <v>312</v>
      </c>
      <c r="F346" s="26" t="s">
        <v>312</v>
      </c>
      <c r="G346" s="148">
        <v>54938.677248</v>
      </c>
      <c r="H346" s="72" t="s">
        <v>171</v>
      </c>
      <c r="I346" s="11">
        <v>10000</v>
      </c>
      <c r="J346" s="11" t="s">
        <v>197</v>
      </c>
      <c r="K346" s="11" t="s">
        <v>175</v>
      </c>
      <c r="L346" s="11" t="s">
        <v>286</v>
      </c>
      <c r="M346" s="11" t="s">
        <v>176</v>
      </c>
      <c r="N346" s="11" t="s">
        <v>170</v>
      </c>
      <c r="O346" s="11" t="s">
        <v>178</v>
      </c>
      <c r="P346" s="11" t="s">
        <v>312</v>
      </c>
      <c r="Q346" s="11" t="s">
        <v>312</v>
      </c>
      <c r="R346" s="11" t="s">
        <v>312</v>
      </c>
      <c r="S346" s="11" t="s">
        <v>312</v>
      </c>
      <c r="T346" s="11" t="s">
        <v>312</v>
      </c>
      <c r="U346" s="11" t="s">
        <v>312</v>
      </c>
      <c r="V346" s="11">
        <v>110</v>
      </c>
      <c r="W346" s="11" t="s">
        <v>194</v>
      </c>
      <c r="X346" s="26" t="s">
        <v>312</v>
      </c>
      <c r="Y346" s="144" t="s">
        <v>180</v>
      </c>
      <c r="AC346" s="103">
        <f t="shared" si="25"/>
        <v>0</v>
      </c>
      <c r="AD346" s="105"/>
      <c r="AE346" s="105">
        <f t="shared" si="26"/>
        <v>0</v>
      </c>
      <c r="AF346" s="105">
        <f t="shared" si="27"/>
        <v>0</v>
      </c>
      <c r="AG346">
        <v>2</v>
      </c>
      <c r="AH346" s="103">
        <f t="shared" si="28"/>
        <v>0</v>
      </c>
      <c r="AI346" s="246">
        <f t="shared" si="29"/>
        <v>-1</v>
      </c>
    </row>
    <row r="347" spans="1:35" ht="12.75">
      <c r="A347" s="196" t="s">
        <v>393</v>
      </c>
      <c r="B347" s="4" t="s">
        <v>380</v>
      </c>
      <c r="C347" s="2">
        <v>1188</v>
      </c>
      <c r="D347" s="4">
        <v>1100</v>
      </c>
      <c r="E347" s="2" t="s">
        <v>312</v>
      </c>
      <c r="F347" s="26" t="s">
        <v>312</v>
      </c>
      <c r="G347" s="148">
        <v>55629.72979200001</v>
      </c>
      <c r="H347" s="72" t="s">
        <v>171</v>
      </c>
      <c r="I347" s="11">
        <v>10000</v>
      </c>
      <c r="J347" s="11" t="s">
        <v>197</v>
      </c>
      <c r="K347" s="11" t="s">
        <v>175</v>
      </c>
      <c r="L347" s="11" t="s">
        <v>286</v>
      </c>
      <c r="M347" s="11" t="s">
        <v>176</v>
      </c>
      <c r="N347" s="11" t="s">
        <v>170</v>
      </c>
      <c r="O347" s="11" t="s">
        <v>178</v>
      </c>
      <c r="P347" s="11" t="s">
        <v>312</v>
      </c>
      <c r="Q347" s="11" t="s">
        <v>312</v>
      </c>
      <c r="R347" s="11" t="s">
        <v>312</v>
      </c>
      <c r="S347" s="11" t="s">
        <v>312</v>
      </c>
      <c r="T347" s="11" t="s">
        <v>312</v>
      </c>
      <c r="U347" s="11" t="s">
        <v>312</v>
      </c>
      <c r="V347" s="11">
        <v>110</v>
      </c>
      <c r="W347" s="11" t="s">
        <v>194</v>
      </c>
      <c r="X347" s="26" t="s">
        <v>312</v>
      </c>
      <c r="Y347" s="144" t="s">
        <v>180</v>
      </c>
      <c r="AC347" s="103">
        <f t="shared" si="25"/>
        <v>0</v>
      </c>
      <c r="AD347" s="105"/>
      <c r="AE347" s="105">
        <f t="shared" si="26"/>
        <v>0</v>
      </c>
      <c r="AF347" s="105">
        <f t="shared" si="27"/>
        <v>0</v>
      </c>
      <c r="AG347">
        <v>2</v>
      </c>
      <c r="AH347" s="103">
        <f t="shared" si="28"/>
        <v>0</v>
      </c>
      <c r="AI347" s="246">
        <f t="shared" si="29"/>
        <v>-1</v>
      </c>
    </row>
    <row r="348" spans="1:35" ht="13.5" thickBot="1">
      <c r="A348" s="228" t="s">
        <v>393</v>
      </c>
      <c r="B348" s="23" t="s">
        <v>381</v>
      </c>
      <c r="C348" s="17">
        <v>1404</v>
      </c>
      <c r="D348" s="23">
        <v>1300</v>
      </c>
      <c r="E348" s="17" t="s">
        <v>312</v>
      </c>
      <c r="F348" s="27" t="s">
        <v>312</v>
      </c>
      <c r="G348" s="184">
        <v>56320.78233600002</v>
      </c>
      <c r="H348" s="101" t="s">
        <v>171</v>
      </c>
      <c r="I348" s="18">
        <v>10000</v>
      </c>
      <c r="J348" s="18" t="s">
        <v>197</v>
      </c>
      <c r="K348" s="18" t="s">
        <v>175</v>
      </c>
      <c r="L348" s="18" t="s">
        <v>286</v>
      </c>
      <c r="M348" s="18" t="s">
        <v>176</v>
      </c>
      <c r="N348" s="18" t="s">
        <v>170</v>
      </c>
      <c r="O348" s="18" t="s">
        <v>178</v>
      </c>
      <c r="P348" s="18" t="s">
        <v>312</v>
      </c>
      <c r="Q348" s="18" t="s">
        <v>312</v>
      </c>
      <c r="R348" s="18" t="s">
        <v>312</v>
      </c>
      <c r="S348" s="18" t="s">
        <v>312</v>
      </c>
      <c r="T348" s="18" t="s">
        <v>312</v>
      </c>
      <c r="U348" s="18" t="s">
        <v>312</v>
      </c>
      <c r="V348" s="18">
        <v>110</v>
      </c>
      <c r="W348" s="18" t="s">
        <v>194</v>
      </c>
      <c r="X348" s="27" t="s">
        <v>312</v>
      </c>
      <c r="Y348" s="145" t="s">
        <v>180</v>
      </c>
      <c r="AC348" s="103">
        <f t="shared" si="25"/>
        <v>0</v>
      </c>
      <c r="AD348" s="105"/>
      <c r="AE348" s="105">
        <f t="shared" si="26"/>
        <v>0</v>
      </c>
      <c r="AF348" s="105">
        <f t="shared" si="27"/>
        <v>0</v>
      </c>
      <c r="AG348">
        <v>2</v>
      </c>
      <c r="AH348" s="103">
        <f t="shared" si="28"/>
        <v>0</v>
      </c>
      <c r="AI348" s="246">
        <f t="shared" si="29"/>
        <v>-1</v>
      </c>
    </row>
    <row r="349" spans="1:35" ht="12.75">
      <c r="A349" s="201" t="s">
        <v>393</v>
      </c>
      <c r="B349" s="22" t="s">
        <v>382</v>
      </c>
      <c r="C349" s="14">
        <v>1620</v>
      </c>
      <c r="D349" s="22">
        <v>1500</v>
      </c>
      <c r="E349" s="14" t="s">
        <v>312</v>
      </c>
      <c r="F349" s="25" t="s">
        <v>312</v>
      </c>
      <c r="G349" s="146">
        <v>60113.184768000014</v>
      </c>
      <c r="H349" s="71" t="s">
        <v>171</v>
      </c>
      <c r="I349" s="15">
        <v>10000</v>
      </c>
      <c r="J349" s="15" t="s">
        <v>197</v>
      </c>
      <c r="K349" s="15" t="s">
        <v>175</v>
      </c>
      <c r="L349" s="15" t="s">
        <v>286</v>
      </c>
      <c r="M349" s="15" t="s">
        <v>176</v>
      </c>
      <c r="N349" s="15" t="s">
        <v>170</v>
      </c>
      <c r="O349" s="15" t="s">
        <v>178</v>
      </c>
      <c r="P349" s="15" t="s">
        <v>312</v>
      </c>
      <c r="Q349" s="15" t="s">
        <v>312</v>
      </c>
      <c r="R349" s="15" t="s">
        <v>312</v>
      </c>
      <c r="S349" s="15" t="s">
        <v>312</v>
      </c>
      <c r="T349" s="15" t="s">
        <v>312</v>
      </c>
      <c r="U349" s="15" t="s">
        <v>312</v>
      </c>
      <c r="V349" s="15">
        <v>140</v>
      </c>
      <c r="W349" s="15" t="s">
        <v>194</v>
      </c>
      <c r="X349" s="25" t="s">
        <v>312</v>
      </c>
      <c r="Y349" s="143" t="s">
        <v>180</v>
      </c>
      <c r="AC349" s="103">
        <f t="shared" si="25"/>
        <v>0</v>
      </c>
      <c r="AD349" s="105"/>
      <c r="AE349" s="105">
        <f t="shared" si="26"/>
        <v>0</v>
      </c>
      <c r="AF349" s="105">
        <f t="shared" si="27"/>
        <v>0</v>
      </c>
      <c r="AG349">
        <v>2</v>
      </c>
      <c r="AH349" s="103">
        <f t="shared" si="28"/>
        <v>0</v>
      </c>
      <c r="AI349" s="246">
        <f t="shared" si="29"/>
        <v>-1</v>
      </c>
    </row>
    <row r="350" spans="1:35" ht="12.75">
      <c r="A350" s="196" t="s">
        <v>393</v>
      </c>
      <c r="B350" s="4" t="s">
        <v>383</v>
      </c>
      <c r="C350" s="2">
        <v>1780</v>
      </c>
      <c r="D350" s="4">
        <v>1650</v>
      </c>
      <c r="E350" s="2" t="s">
        <v>312</v>
      </c>
      <c r="F350" s="26" t="s">
        <v>312</v>
      </c>
      <c r="G350" s="148">
        <v>63082.02700800001</v>
      </c>
      <c r="H350" s="72" t="s">
        <v>171</v>
      </c>
      <c r="I350" s="11">
        <v>10000</v>
      </c>
      <c r="J350" s="11" t="s">
        <v>197</v>
      </c>
      <c r="K350" s="11" t="s">
        <v>175</v>
      </c>
      <c r="L350" s="11" t="s">
        <v>286</v>
      </c>
      <c r="M350" s="11" t="s">
        <v>176</v>
      </c>
      <c r="N350" s="11" t="s">
        <v>170</v>
      </c>
      <c r="O350" s="11" t="s">
        <v>178</v>
      </c>
      <c r="P350" s="11" t="s">
        <v>312</v>
      </c>
      <c r="Q350" s="11" t="s">
        <v>312</v>
      </c>
      <c r="R350" s="11" t="s">
        <v>312</v>
      </c>
      <c r="S350" s="11" t="s">
        <v>312</v>
      </c>
      <c r="T350" s="11" t="s">
        <v>312</v>
      </c>
      <c r="U350" s="11" t="s">
        <v>312</v>
      </c>
      <c r="V350" s="11">
        <v>140</v>
      </c>
      <c r="W350" s="11" t="s">
        <v>194</v>
      </c>
      <c r="X350" s="26" t="s">
        <v>312</v>
      </c>
      <c r="Y350" s="144" t="s">
        <v>180</v>
      </c>
      <c r="AC350" s="103">
        <f t="shared" si="25"/>
        <v>0</v>
      </c>
      <c r="AD350" s="105"/>
      <c r="AE350" s="105">
        <f t="shared" si="26"/>
        <v>0</v>
      </c>
      <c r="AF350" s="105">
        <f t="shared" si="27"/>
        <v>0</v>
      </c>
      <c r="AG350">
        <v>2</v>
      </c>
      <c r="AH350" s="103">
        <f t="shared" si="28"/>
        <v>0</v>
      </c>
      <c r="AI350" s="246">
        <f t="shared" si="29"/>
        <v>-1</v>
      </c>
    </row>
    <row r="351" spans="1:35" ht="12.75">
      <c r="A351" s="196" t="s">
        <v>393</v>
      </c>
      <c r="B351" s="4" t="s">
        <v>287</v>
      </c>
      <c r="C351" s="2">
        <v>1944</v>
      </c>
      <c r="D351" s="4">
        <v>1800</v>
      </c>
      <c r="E351" s="2" t="s">
        <v>312</v>
      </c>
      <c r="F351" s="26" t="s">
        <v>312</v>
      </c>
      <c r="G351" s="148">
        <v>65309.49734400002</v>
      </c>
      <c r="H351" s="72" t="s">
        <v>171</v>
      </c>
      <c r="I351" s="11">
        <v>10000</v>
      </c>
      <c r="J351" s="11" t="s">
        <v>197</v>
      </c>
      <c r="K351" s="11" t="s">
        <v>175</v>
      </c>
      <c r="L351" s="11" t="s">
        <v>286</v>
      </c>
      <c r="M351" s="11" t="s">
        <v>176</v>
      </c>
      <c r="N351" s="11" t="s">
        <v>170</v>
      </c>
      <c r="O351" s="11" t="s">
        <v>178</v>
      </c>
      <c r="P351" s="11" t="s">
        <v>312</v>
      </c>
      <c r="Q351" s="11" t="s">
        <v>312</v>
      </c>
      <c r="R351" s="11" t="s">
        <v>312</v>
      </c>
      <c r="S351" s="11" t="s">
        <v>312</v>
      </c>
      <c r="T351" s="11" t="s">
        <v>312</v>
      </c>
      <c r="U351" s="11" t="s">
        <v>312</v>
      </c>
      <c r="V351" s="11">
        <v>140</v>
      </c>
      <c r="W351" s="11" t="s">
        <v>194</v>
      </c>
      <c r="X351" s="26" t="s">
        <v>312</v>
      </c>
      <c r="Y351" s="144" t="s">
        <v>180</v>
      </c>
      <c r="AC351" s="103">
        <f t="shared" si="25"/>
        <v>0</v>
      </c>
      <c r="AD351" s="105"/>
      <c r="AE351" s="105">
        <f t="shared" si="26"/>
        <v>0</v>
      </c>
      <c r="AF351" s="105">
        <f t="shared" si="27"/>
        <v>0</v>
      </c>
      <c r="AG351">
        <v>2</v>
      </c>
      <c r="AH351" s="103">
        <f t="shared" si="28"/>
        <v>0</v>
      </c>
      <c r="AI351" s="246">
        <f t="shared" si="29"/>
        <v>-1</v>
      </c>
    </row>
    <row r="352" spans="1:35" ht="12.75">
      <c r="A352" s="196" t="s">
        <v>393</v>
      </c>
      <c r="B352" s="4" t="s">
        <v>384</v>
      </c>
      <c r="C352" s="2">
        <v>2268</v>
      </c>
      <c r="D352" s="4">
        <v>2100</v>
      </c>
      <c r="E352" s="2" t="s">
        <v>312</v>
      </c>
      <c r="F352" s="26" t="s">
        <v>312</v>
      </c>
      <c r="G352" s="148">
        <v>68773.146624</v>
      </c>
      <c r="H352" s="72" t="s">
        <v>171</v>
      </c>
      <c r="I352" s="11">
        <v>10000</v>
      </c>
      <c r="J352" s="11" t="s">
        <v>197</v>
      </c>
      <c r="K352" s="11" t="s">
        <v>175</v>
      </c>
      <c r="L352" s="11" t="s">
        <v>286</v>
      </c>
      <c r="M352" s="11" t="s">
        <v>176</v>
      </c>
      <c r="N352" s="11" t="s">
        <v>170</v>
      </c>
      <c r="O352" s="11" t="s">
        <v>178</v>
      </c>
      <c r="P352" s="11" t="s">
        <v>312</v>
      </c>
      <c r="Q352" s="11" t="s">
        <v>312</v>
      </c>
      <c r="R352" s="11" t="s">
        <v>312</v>
      </c>
      <c r="S352" s="11" t="s">
        <v>312</v>
      </c>
      <c r="T352" s="11" t="s">
        <v>312</v>
      </c>
      <c r="U352" s="11" t="s">
        <v>312</v>
      </c>
      <c r="V352" s="11">
        <v>140</v>
      </c>
      <c r="W352" s="11" t="s">
        <v>194</v>
      </c>
      <c r="X352" s="26" t="s">
        <v>312</v>
      </c>
      <c r="Y352" s="144" t="s">
        <v>180</v>
      </c>
      <c r="AC352" s="103">
        <f t="shared" si="25"/>
        <v>0</v>
      </c>
      <c r="AD352" s="105"/>
      <c r="AE352" s="105">
        <f t="shared" si="26"/>
        <v>0</v>
      </c>
      <c r="AF352" s="105">
        <f t="shared" si="27"/>
        <v>0</v>
      </c>
      <c r="AG352">
        <v>2</v>
      </c>
      <c r="AH352" s="103">
        <f t="shared" si="28"/>
        <v>0</v>
      </c>
      <c r="AI352" s="246">
        <f t="shared" si="29"/>
        <v>-1</v>
      </c>
    </row>
    <row r="353" spans="1:35" ht="12.75">
      <c r="A353" s="196" t="s">
        <v>393</v>
      </c>
      <c r="B353" s="4" t="s">
        <v>385</v>
      </c>
      <c r="C353" s="2">
        <v>2480</v>
      </c>
      <c r="D353" s="4">
        <v>2300</v>
      </c>
      <c r="E353" s="2" t="s">
        <v>312</v>
      </c>
      <c r="F353" s="26" t="s">
        <v>312</v>
      </c>
      <c r="G353" s="148">
        <v>71245.50451200001</v>
      </c>
      <c r="H353" s="72" t="s">
        <v>171</v>
      </c>
      <c r="I353" s="11">
        <v>10000</v>
      </c>
      <c r="J353" s="11" t="s">
        <v>197</v>
      </c>
      <c r="K353" s="11" t="s">
        <v>175</v>
      </c>
      <c r="L353" s="11" t="s">
        <v>286</v>
      </c>
      <c r="M353" s="11" t="s">
        <v>176</v>
      </c>
      <c r="N353" s="11" t="s">
        <v>170</v>
      </c>
      <c r="O353" s="11" t="s">
        <v>178</v>
      </c>
      <c r="P353" s="11" t="s">
        <v>312</v>
      </c>
      <c r="Q353" s="11" t="s">
        <v>312</v>
      </c>
      <c r="R353" s="11" t="s">
        <v>312</v>
      </c>
      <c r="S353" s="11" t="s">
        <v>312</v>
      </c>
      <c r="T353" s="11" t="s">
        <v>312</v>
      </c>
      <c r="U353" s="11" t="s">
        <v>312</v>
      </c>
      <c r="V353" s="11">
        <v>140</v>
      </c>
      <c r="W353" s="11" t="s">
        <v>194</v>
      </c>
      <c r="X353" s="26" t="s">
        <v>312</v>
      </c>
      <c r="Y353" s="144" t="s">
        <v>180</v>
      </c>
      <c r="AC353" s="103">
        <f t="shared" si="25"/>
        <v>0</v>
      </c>
      <c r="AD353" s="105"/>
      <c r="AE353" s="105">
        <f t="shared" si="26"/>
        <v>0</v>
      </c>
      <c r="AF353" s="105">
        <f t="shared" si="27"/>
        <v>0</v>
      </c>
      <c r="AG353">
        <v>2</v>
      </c>
      <c r="AH353" s="103">
        <f t="shared" si="28"/>
        <v>0</v>
      </c>
      <c r="AI353" s="246">
        <f t="shared" si="29"/>
        <v>-1</v>
      </c>
    </row>
    <row r="354" spans="1:35" ht="13.5" thickBot="1">
      <c r="A354" s="228" t="s">
        <v>393</v>
      </c>
      <c r="B354" s="23" t="s">
        <v>386</v>
      </c>
      <c r="C354" s="17">
        <v>2700</v>
      </c>
      <c r="D354" s="23">
        <v>2500</v>
      </c>
      <c r="E354" s="17" t="s">
        <v>312</v>
      </c>
      <c r="F354" s="27" t="s">
        <v>312</v>
      </c>
      <c r="G354" s="184">
        <v>73224.73267200003</v>
      </c>
      <c r="H354" s="101" t="s">
        <v>171</v>
      </c>
      <c r="I354" s="18">
        <v>10000</v>
      </c>
      <c r="J354" s="18" t="s">
        <v>197</v>
      </c>
      <c r="K354" s="18" t="s">
        <v>175</v>
      </c>
      <c r="L354" s="18" t="s">
        <v>286</v>
      </c>
      <c r="M354" s="18" t="s">
        <v>176</v>
      </c>
      <c r="N354" s="18" t="s">
        <v>170</v>
      </c>
      <c r="O354" s="18" t="s">
        <v>178</v>
      </c>
      <c r="P354" s="18" t="s">
        <v>312</v>
      </c>
      <c r="Q354" s="18" t="s">
        <v>312</v>
      </c>
      <c r="R354" s="18" t="s">
        <v>312</v>
      </c>
      <c r="S354" s="18" t="s">
        <v>312</v>
      </c>
      <c r="T354" s="18" t="s">
        <v>312</v>
      </c>
      <c r="U354" s="18" t="s">
        <v>312</v>
      </c>
      <c r="V354" s="18">
        <v>140</v>
      </c>
      <c r="W354" s="18" t="s">
        <v>194</v>
      </c>
      <c r="X354" s="27" t="s">
        <v>312</v>
      </c>
      <c r="Y354" s="145" t="s">
        <v>180</v>
      </c>
      <c r="AC354" s="103">
        <f t="shared" si="25"/>
        <v>0</v>
      </c>
      <c r="AD354" s="105"/>
      <c r="AE354" s="105">
        <f t="shared" si="26"/>
        <v>0</v>
      </c>
      <c r="AF354" s="105">
        <f t="shared" si="27"/>
        <v>0</v>
      </c>
      <c r="AG354">
        <v>2</v>
      </c>
      <c r="AH354" s="103">
        <f t="shared" si="28"/>
        <v>0</v>
      </c>
      <c r="AI354" s="246">
        <f t="shared" si="29"/>
        <v>-1</v>
      </c>
    </row>
    <row r="355" spans="1:35" ht="12.75">
      <c r="A355" s="201" t="s">
        <v>393</v>
      </c>
      <c r="B355" s="22" t="s">
        <v>387</v>
      </c>
      <c r="C355" s="14">
        <v>3078</v>
      </c>
      <c r="D355" s="22">
        <v>2850</v>
      </c>
      <c r="E355" s="14" t="s">
        <v>312</v>
      </c>
      <c r="F355" s="25" t="s">
        <v>312</v>
      </c>
      <c r="G355" s="146">
        <v>90356.79744000001</v>
      </c>
      <c r="H355" s="71" t="s">
        <v>171</v>
      </c>
      <c r="I355" s="15">
        <v>10000</v>
      </c>
      <c r="J355" s="15" t="s">
        <v>197</v>
      </c>
      <c r="K355" s="15" t="s">
        <v>175</v>
      </c>
      <c r="L355" s="15" t="s">
        <v>286</v>
      </c>
      <c r="M355" s="15" t="s">
        <v>176</v>
      </c>
      <c r="N355" s="15" t="s">
        <v>170</v>
      </c>
      <c r="O355" s="15" t="s">
        <v>178</v>
      </c>
      <c r="P355" s="15" t="s">
        <v>312</v>
      </c>
      <c r="Q355" s="15" t="s">
        <v>312</v>
      </c>
      <c r="R355" s="15" t="s">
        <v>312</v>
      </c>
      <c r="S355" s="15" t="s">
        <v>312</v>
      </c>
      <c r="T355" s="15" t="s">
        <v>312</v>
      </c>
      <c r="U355" s="15" t="s">
        <v>312</v>
      </c>
      <c r="V355" s="15">
        <v>150</v>
      </c>
      <c r="W355" s="15" t="s">
        <v>194</v>
      </c>
      <c r="X355" s="25" t="s">
        <v>312</v>
      </c>
      <c r="Y355" s="143" t="s">
        <v>180</v>
      </c>
      <c r="AC355" s="103">
        <f t="shared" si="25"/>
        <v>0</v>
      </c>
      <c r="AD355" s="105"/>
      <c r="AE355" s="105">
        <f t="shared" si="26"/>
        <v>0</v>
      </c>
      <c r="AF355" s="105">
        <f t="shared" si="27"/>
        <v>0</v>
      </c>
      <c r="AG355">
        <v>2</v>
      </c>
      <c r="AH355" s="103">
        <f t="shared" si="28"/>
        <v>0</v>
      </c>
      <c r="AI355" s="246">
        <f t="shared" si="29"/>
        <v>-1</v>
      </c>
    </row>
    <row r="356" spans="1:35" ht="12.75">
      <c r="A356" s="196" t="s">
        <v>393</v>
      </c>
      <c r="B356" s="4" t="s">
        <v>388</v>
      </c>
      <c r="C356" s="2">
        <v>3456</v>
      </c>
      <c r="D356" s="4">
        <v>3200</v>
      </c>
      <c r="E356" s="2" t="s">
        <v>312</v>
      </c>
      <c r="F356" s="26" t="s">
        <v>312</v>
      </c>
      <c r="G356" s="148">
        <v>92755.3536</v>
      </c>
      <c r="H356" s="72" t="s">
        <v>171</v>
      </c>
      <c r="I356" s="11">
        <v>10000</v>
      </c>
      <c r="J356" s="11" t="s">
        <v>197</v>
      </c>
      <c r="K356" s="11" t="s">
        <v>175</v>
      </c>
      <c r="L356" s="11" t="s">
        <v>286</v>
      </c>
      <c r="M356" s="11" t="s">
        <v>176</v>
      </c>
      <c r="N356" s="11" t="s">
        <v>170</v>
      </c>
      <c r="O356" s="11" t="s">
        <v>178</v>
      </c>
      <c r="P356" s="11" t="s">
        <v>312</v>
      </c>
      <c r="Q356" s="11" t="s">
        <v>312</v>
      </c>
      <c r="R356" s="11" t="s">
        <v>312</v>
      </c>
      <c r="S356" s="11" t="s">
        <v>312</v>
      </c>
      <c r="T356" s="11" t="s">
        <v>312</v>
      </c>
      <c r="U356" s="11" t="s">
        <v>312</v>
      </c>
      <c r="V356" s="11">
        <v>150</v>
      </c>
      <c r="W356" s="11" t="s">
        <v>194</v>
      </c>
      <c r="X356" s="26" t="s">
        <v>312</v>
      </c>
      <c r="Y356" s="144" t="s">
        <v>180</v>
      </c>
      <c r="AC356" s="103">
        <f t="shared" si="25"/>
        <v>0</v>
      </c>
      <c r="AD356" s="105"/>
      <c r="AE356" s="105">
        <f t="shared" si="26"/>
        <v>0</v>
      </c>
      <c r="AF356" s="105">
        <f t="shared" si="27"/>
        <v>0</v>
      </c>
      <c r="AG356">
        <v>2</v>
      </c>
      <c r="AH356" s="103">
        <f t="shared" si="28"/>
        <v>0</v>
      </c>
      <c r="AI356" s="246">
        <f t="shared" si="29"/>
        <v>-1</v>
      </c>
    </row>
    <row r="357" spans="1:35" ht="13.5" thickBot="1">
      <c r="A357" s="228" t="s">
        <v>393</v>
      </c>
      <c r="B357" s="23" t="s">
        <v>389</v>
      </c>
      <c r="C357" s="17">
        <v>3888</v>
      </c>
      <c r="D357" s="23">
        <v>3600</v>
      </c>
      <c r="E357" s="17" t="s">
        <v>312</v>
      </c>
      <c r="F357" s="27" t="s">
        <v>312</v>
      </c>
      <c r="G357" s="184">
        <v>94851.9936</v>
      </c>
      <c r="H357" s="101" t="s">
        <v>171</v>
      </c>
      <c r="I357" s="18">
        <v>10000</v>
      </c>
      <c r="J357" s="18" t="s">
        <v>197</v>
      </c>
      <c r="K357" s="18" t="s">
        <v>175</v>
      </c>
      <c r="L357" s="18" t="s">
        <v>286</v>
      </c>
      <c r="M357" s="18" t="s">
        <v>176</v>
      </c>
      <c r="N357" s="18" t="s">
        <v>170</v>
      </c>
      <c r="O357" s="18" t="s">
        <v>178</v>
      </c>
      <c r="P357" s="18" t="s">
        <v>312</v>
      </c>
      <c r="Q357" s="18" t="s">
        <v>312</v>
      </c>
      <c r="R357" s="18" t="s">
        <v>312</v>
      </c>
      <c r="S357" s="18" t="s">
        <v>312</v>
      </c>
      <c r="T357" s="18" t="s">
        <v>312</v>
      </c>
      <c r="U357" s="18" t="s">
        <v>312</v>
      </c>
      <c r="V357" s="18">
        <v>150</v>
      </c>
      <c r="W357" s="18" t="s">
        <v>194</v>
      </c>
      <c r="X357" s="27" t="s">
        <v>312</v>
      </c>
      <c r="Y357" s="145" t="s">
        <v>180</v>
      </c>
      <c r="AC357" s="103">
        <f t="shared" si="25"/>
        <v>0</v>
      </c>
      <c r="AD357" s="105"/>
      <c r="AE357" s="105">
        <f t="shared" si="26"/>
        <v>0</v>
      </c>
      <c r="AF357" s="105">
        <f t="shared" si="27"/>
        <v>0</v>
      </c>
      <c r="AG357">
        <v>2</v>
      </c>
      <c r="AH357" s="103">
        <f t="shared" si="28"/>
        <v>0</v>
      </c>
      <c r="AI357" s="246">
        <f t="shared" si="29"/>
        <v>-1</v>
      </c>
    </row>
    <row r="358" spans="1:35" ht="12.75">
      <c r="A358" s="201" t="s">
        <v>393</v>
      </c>
      <c r="B358" s="22" t="s">
        <v>390</v>
      </c>
      <c r="C358" s="14">
        <v>4374</v>
      </c>
      <c r="D358" s="22">
        <v>4050</v>
      </c>
      <c r="E358" s="14" t="s">
        <v>312</v>
      </c>
      <c r="F358" s="25" t="s">
        <v>312</v>
      </c>
      <c r="G358" s="146">
        <v>119178.04953600002</v>
      </c>
      <c r="H358" s="71" t="s">
        <v>171</v>
      </c>
      <c r="I358" s="15">
        <v>10000</v>
      </c>
      <c r="J358" s="15" t="s">
        <v>197</v>
      </c>
      <c r="K358" s="15" t="s">
        <v>175</v>
      </c>
      <c r="L358" s="15" t="s">
        <v>286</v>
      </c>
      <c r="M358" s="15" t="s">
        <v>176</v>
      </c>
      <c r="N358" s="15" t="s">
        <v>170</v>
      </c>
      <c r="O358" s="15" t="s">
        <v>178</v>
      </c>
      <c r="P358" s="15" t="s">
        <v>312</v>
      </c>
      <c r="Q358" s="15" t="s">
        <v>312</v>
      </c>
      <c r="R358" s="15" t="s">
        <v>312</v>
      </c>
      <c r="S358" s="15" t="s">
        <v>312</v>
      </c>
      <c r="T358" s="15" t="s">
        <v>312</v>
      </c>
      <c r="U358" s="15" t="s">
        <v>312</v>
      </c>
      <c r="V358" s="15">
        <v>175</v>
      </c>
      <c r="W358" s="15" t="s">
        <v>194</v>
      </c>
      <c r="X358" s="25" t="s">
        <v>312</v>
      </c>
      <c r="Y358" s="143" t="s">
        <v>180</v>
      </c>
      <c r="AC358" s="103">
        <f t="shared" si="25"/>
        <v>0</v>
      </c>
      <c r="AD358" s="105"/>
      <c r="AE358" s="105">
        <f t="shared" si="26"/>
        <v>0</v>
      </c>
      <c r="AF358" s="105">
        <f t="shared" si="27"/>
        <v>0</v>
      </c>
      <c r="AG358">
        <v>2</v>
      </c>
      <c r="AH358" s="103">
        <f t="shared" si="28"/>
        <v>0</v>
      </c>
      <c r="AI358" s="246">
        <f t="shared" si="29"/>
        <v>-1</v>
      </c>
    </row>
    <row r="359" spans="1:35" ht="12.75">
      <c r="A359" s="196" t="s">
        <v>393</v>
      </c>
      <c r="B359" s="4" t="s">
        <v>391</v>
      </c>
      <c r="C359" s="2">
        <v>4806</v>
      </c>
      <c r="D359" s="4">
        <v>4450</v>
      </c>
      <c r="E359" s="2" t="s">
        <v>312</v>
      </c>
      <c r="F359" s="26" t="s">
        <v>312</v>
      </c>
      <c r="G359" s="148">
        <v>132264.43776</v>
      </c>
      <c r="H359" s="72" t="s">
        <v>171</v>
      </c>
      <c r="I359" s="11">
        <v>10000</v>
      </c>
      <c r="J359" s="11" t="s">
        <v>197</v>
      </c>
      <c r="K359" s="11" t="s">
        <v>175</v>
      </c>
      <c r="L359" s="11" t="s">
        <v>286</v>
      </c>
      <c r="M359" s="11" t="s">
        <v>176</v>
      </c>
      <c r="N359" s="11" t="s">
        <v>170</v>
      </c>
      <c r="O359" s="11" t="s">
        <v>178</v>
      </c>
      <c r="P359" s="11" t="s">
        <v>312</v>
      </c>
      <c r="Q359" s="11" t="s">
        <v>312</v>
      </c>
      <c r="R359" s="11" t="s">
        <v>312</v>
      </c>
      <c r="S359" s="11" t="s">
        <v>312</v>
      </c>
      <c r="T359" s="11" t="s">
        <v>312</v>
      </c>
      <c r="U359" s="11" t="s">
        <v>312</v>
      </c>
      <c r="V359" s="11">
        <v>175</v>
      </c>
      <c r="W359" s="11" t="s">
        <v>194</v>
      </c>
      <c r="X359" s="26" t="s">
        <v>312</v>
      </c>
      <c r="Y359" s="144" t="s">
        <v>180</v>
      </c>
      <c r="AC359" s="103">
        <f t="shared" si="25"/>
        <v>0</v>
      </c>
      <c r="AD359" s="105"/>
      <c r="AE359" s="105">
        <f t="shared" si="26"/>
        <v>0</v>
      </c>
      <c r="AF359" s="105">
        <f t="shared" si="27"/>
        <v>0</v>
      </c>
      <c r="AG359">
        <v>2</v>
      </c>
      <c r="AH359" s="103">
        <f t="shared" si="28"/>
        <v>0</v>
      </c>
      <c r="AI359" s="246">
        <f t="shared" si="29"/>
        <v>-1</v>
      </c>
    </row>
    <row r="360" spans="1:35" ht="13.5" thickBot="1">
      <c r="A360" s="228" t="s">
        <v>393</v>
      </c>
      <c r="B360" s="23" t="s">
        <v>392</v>
      </c>
      <c r="C360" s="17">
        <v>5238</v>
      </c>
      <c r="D360" s="23">
        <v>4850</v>
      </c>
      <c r="E360" s="17" t="s">
        <v>312</v>
      </c>
      <c r="F360" s="27" t="s">
        <v>312</v>
      </c>
      <c r="G360" s="184">
        <v>138956.91264000002</v>
      </c>
      <c r="H360" s="101" t="s">
        <v>171</v>
      </c>
      <c r="I360" s="18">
        <v>10000</v>
      </c>
      <c r="J360" s="18" t="s">
        <v>197</v>
      </c>
      <c r="K360" s="18" t="s">
        <v>175</v>
      </c>
      <c r="L360" s="18" t="s">
        <v>286</v>
      </c>
      <c r="M360" s="18" t="s">
        <v>176</v>
      </c>
      <c r="N360" s="18" t="s">
        <v>170</v>
      </c>
      <c r="O360" s="18" t="s">
        <v>178</v>
      </c>
      <c r="P360" s="18" t="s">
        <v>312</v>
      </c>
      <c r="Q360" s="18" t="s">
        <v>312</v>
      </c>
      <c r="R360" s="18" t="s">
        <v>312</v>
      </c>
      <c r="S360" s="18" t="s">
        <v>312</v>
      </c>
      <c r="T360" s="18" t="s">
        <v>312</v>
      </c>
      <c r="U360" s="18" t="s">
        <v>312</v>
      </c>
      <c r="V360" s="18">
        <v>175</v>
      </c>
      <c r="W360" s="18" t="s">
        <v>194</v>
      </c>
      <c r="X360" s="27" t="s">
        <v>312</v>
      </c>
      <c r="Y360" s="145" t="s">
        <v>180</v>
      </c>
      <c r="AC360" s="103">
        <f t="shared" si="25"/>
        <v>0</v>
      </c>
      <c r="AD360" s="105"/>
      <c r="AE360" s="105">
        <f t="shared" si="26"/>
        <v>0</v>
      </c>
      <c r="AF360" s="105">
        <f t="shared" si="27"/>
        <v>0</v>
      </c>
      <c r="AG360">
        <v>2</v>
      </c>
      <c r="AH360" s="103">
        <f t="shared" si="28"/>
        <v>0</v>
      </c>
      <c r="AI360" s="246">
        <f t="shared" si="29"/>
        <v>-1</v>
      </c>
    </row>
  </sheetData>
  <sheetProtection/>
  <mergeCells count="20">
    <mergeCell ref="A1:A5"/>
    <mergeCell ref="C6:D6"/>
    <mergeCell ref="E6:F6"/>
    <mergeCell ref="H6:H7"/>
    <mergeCell ref="J6:J7"/>
    <mergeCell ref="K6:K7"/>
    <mergeCell ref="L6:L7"/>
    <mergeCell ref="M6:M7"/>
    <mergeCell ref="N6:N7"/>
    <mergeCell ref="O6:O7"/>
    <mergeCell ref="P6:P7"/>
    <mergeCell ref="Q6:Q7"/>
    <mergeCell ref="X6:X7"/>
    <mergeCell ref="Y6:Y7"/>
    <mergeCell ref="R6:R7"/>
    <mergeCell ref="S6:S7"/>
    <mergeCell ref="T6:T7"/>
    <mergeCell ref="U6:U7"/>
    <mergeCell ref="V6:V7"/>
    <mergeCell ref="W6:W7"/>
  </mergeCells>
  <conditionalFormatting sqref="I329:I344 H314:O328 P314:X360 H83:X107 H133:X135 H137:X313 H70:X76 H79:X81 AA59 AA95 H8:X68 H109:X118">
    <cfRule type="cellIs" priority="28" dxfId="2" operator="notEqual" stopIfTrue="1">
      <formula>"-"</formula>
    </cfRule>
  </conditionalFormatting>
  <conditionalFormatting sqref="AD137:AD65536 AE7:AH7 AD1:AD135">
    <cfRule type="cellIs" priority="27" dxfId="130" operator="greaterThan" stopIfTrue="1">
      <formula>0</formula>
    </cfRule>
  </conditionalFormatting>
  <conditionalFormatting sqref="H329:H344 J329:O344">
    <cfRule type="cellIs" priority="26" dxfId="2" operator="notEqual" stopIfTrue="1">
      <formula>"-"</formula>
    </cfRule>
  </conditionalFormatting>
  <conditionalFormatting sqref="I345:I360">
    <cfRule type="cellIs" priority="25" dxfId="2" operator="notEqual" stopIfTrue="1">
      <formula>"-"</formula>
    </cfRule>
  </conditionalFormatting>
  <conditionalFormatting sqref="H345:H360 J345:O360">
    <cfRule type="cellIs" priority="24" dxfId="2" operator="notEqual" stopIfTrue="1">
      <formula>"-"</formula>
    </cfRule>
  </conditionalFormatting>
  <conditionalFormatting sqref="H108:X108">
    <cfRule type="cellIs" priority="23" dxfId="2" operator="notEqual" stopIfTrue="1">
      <formula>"-"</formula>
    </cfRule>
  </conditionalFormatting>
  <conditionalFormatting sqref="H119:X119">
    <cfRule type="cellIs" priority="22" dxfId="2" operator="notEqual" stopIfTrue="1">
      <formula>"-"</formula>
    </cfRule>
  </conditionalFormatting>
  <conditionalFormatting sqref="H120:X120">
    <cfRule type="cellIs" priority="21" dxfId="2" operator="notEqual" stopIfTrue="1">
      <formula>"-"</formula>
    </cfRule>
  </conditionalFormatting>
  <conditionalFormatting sqref="H121:X121">
    <cfRule type="cellIs" priority="20" dxfId="2" operator="notEqual" stopIfTrue="1">
      <formula>"-"</formula>
    </cfRule>
  </conditionalFormatting>
  <conditionalFormatting sqref="H122:X122">
    <cfRule type="cellIs" priority="19" dxfId="2" operator="notEqual" stopIfTrue="1">
      <formula>"-"</formula>
    </cfRule>
  </conditionalFormatting>
  <conditionalFormatting sqref="H123:X123">
    <cfRule type="cellIs" priority="18" dxfId="2" operator="notEqual" stopIfTrue="1">
      <formula>"-"</formula>
    </cfRule>
  </conditionalFormatting>
  <conditionalFormatting sqref="H124:X124">
    <cfRule type="cellIs" priority="17" dxfId="2" operator="notEqual" stopIfTrue="1">
      <formula>"-"</formula>
    </cfRule>
  </conditionalFormatting>
  <conditionalFormatting sqref="H125:X125">
    <cfRule type="cellIs" priority="16" dxfId="2" operator="notEqual" stopIfTrue="1">
      <formula>"-"</formula>
    </cfRule>
  </conditionalFormatting>
  <conditionalFormatting sqref="H126:X126">
    <cfRule type="cellIs" priority="15" dxfId="2" operator="notEqual" stopIfTrue="1">
      <formula>"-"</formula>
    </cfRule>
  </conditionalFormatting>
  <conditionalFormatting sqref="H127:X127">
    <cfRule type="cellIs" priority="14" dxfId="2" operator="notEqual" stopIfTrue="1">
      <formula>"-"</formula>
    </cfRule>
  </conditionalFormatting>
  <conditionalFormatting sqref="H128:X128">
    <cfRule type="cellIs" priority="13" dxfId="2" operator="notEqual" stopIfTrue="1">
      <formula>"-"</formula>
    </cfRule>
  </conditionalFormatting>
  <conditionalFormatting sqref="H129:X129">
    <cfRule type="cellIs" priority="12" dxfId="2" operator="notEqual" stopIfTrue="1">
      <formula>"-"</formula>
    </cfRule>
  </conditionalFormatting>
  <conditionalFormatting sqref="H130:X130">
    <cfRule type="cellIs" priority="11" dxfId="2" operator="notEqual" stopIfTrue="1">
      <formula>"-"</formula>
    </cfRule>
  </conditionalFormatting>
  <conditionalFormatting sqref="H131:X131">
    <cfRule type="cellIs" priority="10" dxfId="2" operator="notEqual" stopIfTrue="1">
      <formula>"-"</formula>
    </cfRule>
  </conditionalFormatting>
  <conditionalFormatting sqref="H132:X132">
    <cfRule type="cellIs" priority="9" dxfId="2" operator="notEqual" stopIfTrue="1">
      <formula>"-"</formula>
    </cfRule>
  </conditionalFormatting>
  <conditionalFormatting sqref="H82:X82">
    <cfRule type="cellIs" priority="8" dxfId="2" operator="notEqual" stopIfTrue="1">
      <formula>"-"</formula>
    </cfRule>
  </conditionalFormatting>
  <conditionalFormatting sqref="H136:X136">
    <cfRule type="cellIs" priority="7" dxfId="2" operator="notEqual" stopIfTrue="1">
      <formula>"-"</formula>
    </cfRule>
  </conditionalFormatting>
  <conditionalFormatting sqref="AD136">
    <cfRule type="cellIs" priority="6" dxfId="130" operator="greaterThan" stopIfTrue="1">
      <formula>0</formula>
    </cfRule>
  </conditionalFormatting>
  <conditionalFormatting sqref="H69:X69">
    <cfRule type="cellIs" priority="5" dxfId="2" operator="notEqual" stopIfTrue="1">
      <formula>"-"</formula>
    </cfRule>
  </conditionalFormatting>
  <conditionalFormatting sqref="H77:X77">
    <cfRule type="cellIs" priority="4" dxfId="2" operator="notEqual" stopIfTrue="1">
      <formula>"-"</formula>
    </cfRule>
  </conditionalFormatting>
  <conditionalFormatting sqref="H78:X78">
    <cfRule type="cellIs" priority="3" dxfId="2" operator="notEqual" stopIfTrue="1">
      <formula>"-"</formula>
    </cfRule>
  </conditionalFormatting>
  <conditionalFormatting sqref="AH1:AH65536">
    <cfRule type="cellIs" priority="2" dxfId="129" operator="greaterThan" stopIfTrue="1">
      <formula>0</formula>
    </cfRule>
  </conditionalFormatting>
  <conditionalFormatting sqref="AI1:AI65536">
    <cfRule type="cellIs" priority="1" dxfId="129" operator="equal" stopIfTrue="1">
      <formula>0</formula>
    </cfRule>
  </conditionalFormatting>
  <hyperlinks>
    <hyperlink ref="Y266" r:id="rId1" display="инф"/>
    <hyperlink ref="Y268" r:id="rId2" display="инф"/>
    <hyperlink ref="Y120:Y126" r:id="rId3" display="инф"/>
    <hyperlink ref="Y133" r:id="rId4" display="инф"/>
    <hyperlink ref="Y134:Y138" r:id="rId5" display="инф"/>
    <hyperlink ref="Y139" r:id="rId6" display="инф"/>
    <hyperlink ref="Y140:Y148" r:id="rId7" display="инф"/>
    <hyperlink ref="Y149" r:id="rId8" display="инф"/>
    <hyperlink ref="Y152:Y161" r:id="rId9" display="инф"/>
    <hyperlink ref="Y162" r:id="rId10" display="инф"/>
    <hyperlink ref="Y163:Y167" r:id="rId11" display="инф"/>
    <hyperlink ref="Y168" r:id="rId12" display="инф"/>
    <hyperlink ref="Y169:Y174" r:id="rId13" display="инф"/>
    <hyperlink ref="Y188" r:id="rId14" display="инф"/>
    <hyperlink ref="Y189:Y192" r:id="rId15" display="инф"/>
    <hyperlink ref="Y193" r:id="rId16" display="инф"/>
    <hyperlink ref="Y194:Y196" r:id="rId17" display="инф"/>
    <hyperlink ref="Y197" r:id="rId18" display="инф"/>
    <hyperlink ref="Y198:Y201" r:id="rId19" display="инф"/>
    <hyperlink ref="Y202" r:id="rId20" display="инф"/>
    <hyperlink ref="Y203:Y206" r:id="rId21" display="инф"/>
    <hyperlink ref="Y207" r:id="rId22" display="инф"/>
    <hyperlink ref="Y209:Y212" r:id="rId23" display="инф"/>
    <hyperlink ref="Y213" r:id="rId24" display="инф"/>
    <hyperlink ref="Y214:Y216" r:id="rId25" display="инф"/>
    <hyperlink ref="Y220" r:id="rId26" display="инф"/>
    <hyperlink ref="Y221:Y222" r:id="rId27" display="инф"/>
    <hyperlink ref="Y244" r:id="rId28" display="инф"/>
    <hyperlink ref="Y245:Y249" r:id="rId29" display="инф"/>
    <hyperlink ref="Y250" r:id="rId30" display="инф"/>
    <hyperlink ref="Y256" r:id="rId31" display="инф"/>
    <hyperlink ref="Y257:Y261" r:id="rId32" display="инф"/>
    <hyperlink ref="Y19" r:id="rId33" display="инф"/>
    <hyperlink ref="Y41" r:id="rId34" display="инф"/>
    <hyperlink ref="Y44:Y47" r:id="rId35" display="инф"/>
    <hyperlink ref="Y30" r:id="rId36" display="инф"/>
    <hyperlink ref="Y36" r:id="rId37" display="инф"/>
    <hyperlink ref="Y50" r:id="rId38" display="инф"/>
    <hyperlink ref="Y80" r:id="rId39" display="инф"/>
    <hyperlink ref="Y84" r:id="rId40" display="инф"/>
    <hyperlink ref="Y88" r:id="rId41" display="инф"/>
    <hyperlink ref="Y93:Y100" r:id="rId42" display="инф"/>
    <hyperlink ref="Y272" r:id="rId43" display="инф"/>
    <hyperlink ref="Y273" r:id="rId44" display="инф"/>
    <hyperlink ref="Y274" r:id="rId45" display="инф"/>
    <hyperlink ref="Y275:Y276" r:id="rId46" display="инф"/>
    <hyperlink ref="Y277" r:id="rId47" display="инф"/>
    <hyperlink ref="Y278" r:id="rId48" display="инф"/>
    <hyperlink ref="Y279" r:id="rId49" display="инф"/>
    <hyperlink ref="Y280" r:id="rId50" display="инф"/>
    <hyperlink ref="Y281" r:id="rId51" display="инф"/>
    <hyperlink ref="Y282" r:id="rId52" display="инф"/>
    <hyperlink ref="Y283:Y285" r:id="rId53" display="инф"/>
    <hyperlink ref="Y286" r:id="rId54" display="инф"/>
    <hyperlink ref="Y287:Y289" r:id="rId55" display="инф"/>
    <hyperlink ref="Y290" r:id="rId56" display="инф"/>
    <hyperlink ref="Y291:Y292" r:id="rId57" display="инф"/>
    <hyperlink ref="Y293" r:id="rId58" display="инф"/>
    <hyperlink ref="Y294:Y295" r:id="rId59" display="инф"/>
    <hyperlink ref="Y300" r:id="rId60" display="инф"/>
    <hyperlink ref="Y301:Y307" r:id="rId61" display="инф"/>
    <hyperlink ref="Y308" r:id="rId62" display="инф"/>
    <hyperlink ref="Y309" r:id="rId63" display="инф"/>
    <hyperlink ref="Y310" r:id="rId64" display="инф"/>
    <hyperlink ref="Y311" r:id="rId65" display="инф"/>
    <hyperlink ref="Y312" r:id="rId66" display="инф"/>
    <hyperlink ref="Y9" r:id="rId67" display="инф"/>
    <hyperlink ref="Y101" r:id="rId68" display="инф"/>
    <hyperlink ref="Y18" r:id="rId69" display="инф"/>
    <hyperlink ref="Y20" r:id="rId70" display="инф"/>
    <hyperlink ref="Y29" r:id="rId71" display="инф"/>
    <hyperlink ref="Y42" r:id="rId72" display="инф"/>
    <hyperlink ref="Y31" r:id="rId73" display="инф"/>
    <hyperlink ref="Y38" r:id="rId74" display="инф"/>
    <hyperlink ref="Y150" r:id="rId75" display="инф"/>
    <hyperlink ref="Y74" r:id="rId76" display="инф"/>
    <hyperlink ref="Y85" r:id="rId77" display="инф"/>
    <hyperlink ref="Y105" r:id="rId78" display="инф"/>
    <hyperlink ref="Y223" r:id="rId79" display="инф"/>
    <hyperlink ref="Y107" r:id="rId80" display="инф"/>
    <hyperlink ref="Y10" r:id="rId81" display="инф"/>
    <hyperlink ref="Y11" r:id="rId82" display="инф"/>
    <hyperlink ref="Y12" r:id="rId83" display="инф"/>
    <hyperlink ref="Y13" r:id="rId84" display="инф"/>
    <hyperlink ref="Y14" r:id="rId85" display="инф"/>
    <hyperlink ref="Y15" r:id="rId86" display="инф"/>
    <hyperlink ref="Y16" r:id="rId87" display="инф"/>
    <hyperlink ref="Y17" r:id="rId88" display="инф"/>
    <hyperlink ref="Y21" r:id="rId89" display="инф"/>
    <hyperlink ref="Y22" r:id="rId90" display="инф"/>
    <hyperlink ref="Y24" r:id="rId91" display="инф"/>
    <hyperlink ref="Y25" r:id="rId92" display="инф"/>
    <hyperlink ref="Y26" r:id="rId93" display="инф"/>
    <hyperlink ref="Y27" r:id="rId94" display="инф"/>
    <hyperlink ref="Y28" r:id="rId95" display="инф"/>
    <hyperlink ref="Y43" r:id="rId96" display="инф"/>
    <hyperlink ref="Y44" r:id="rId97" display="инф"/>
    <hyperlink ref="Y45" r:id="rId98" display="инф"/>
    <hyperlink ref="Y47" r:id="rId99" display="инф"/>
    <hyperlink ref="Y48" r:id="rId100" display="инф"/>
    <hyperlink ref="Y49" r:id="rId101" display="инф"/>
    <hyperlink ref="Y46" r:id="rId102" display="инф"/>
    <hyperlink ref="Y8" r:id="rId103" display="инф"/>
    <hyperlink ref="Y32" r:id="rId104" display="инф"/>
    <hyperlink ref="Y33" r:id="rId105" display="инф"/>
    <hyperlink ref="Y34" r:id="rId106" display="инф"/>
    <hyperlink ref="Y35" r:id="rId107" display="инф"/>
    <hyperlink ref="Y39" r:id="rId108" display="инф"/>
    <hyperlink ref="Y40" r:id="rId109" display="инф"/>
    <hyperlink ref="Y81" r:id="rId110" display="инф"/>
    <hyperlink ref="Y83" r:id="rId111" display="инф"/>
    <hyperlink ref="Y57" r:id="rId112" display="инф"/>
    <hyperlink ref="Y65" r:id="rId113" display="инф"/>
    <hyperlink ref="Y73" r:id="rId114" display="инф"/>
    <hyperlink ref="Y51" r:id="rId115" display="инф"/>
    <hyperlink ref="Y52" r:id="rId116" display="инф"/>
    <hyperlink ref="Y54" r:id="rId117" display="инф"/>
    <hyperlink ref="Y55" r:id="rId118" display="инф"/>
    <hyperlink ref="Y56" r:id="rId119" display="инф"/>
    <hyperlink ref="Y58" r:id="rId120" display="инф"/>
    <hyperlink ref="Y59" r:id="rId121" display="инф"/>
    <hyperlink ref="Y60" r:id="rId122" display="инф"/>
    <hyperlink ref="Y61" r:id="rId123" display="инф"/>
    <hyperlink ref="Y62" r:id="rId124" display="инф"/>
    <hyperlink ref="Y64" r:id="rId125" display="инф"/>
    <hyperlink ref="Y66" r:id="rId126" display="инф"/>
    <hyperlink ref="Y67" r:id="rId127" display="инф"/>
    <hyperlink ref="Y68" r:id="rId128" display="инф"/>
    <hyperlink ref="Y70" r:id="rId129" display="инф"/>
    <hyperlink ref="Y71" r:id="rId130" display="инф"/>
    <hyperlink ref="Y72" r:id="rId131" display="инф"/>
    <hyperlink ref="Y76" r:id="rId132" display="инф"/>
    <hyperlink ref="Y79" r:id="rId133" display="инф"/>
    <hyperlink ref="Y86" r:id="rId134" display="инф"/>
    <hyperlink ref="Y87" r:id="rId135" display="инф"/>
    <hyperlink ref="Y89" r:id="rId136" display="инф"/>
    <hyperlink ref="Y90" r:id="rId137" display="инф"/>
    <hyperlink ref="Y92" r:id="rId138" display="инф"/>
    <hyperlink ref="Y93" r:id="rId139" display="инф"/>
    <hyperlink ref="Y94" r:id="rId140" display="инф"/>
    <hyperlink ref="Y95" r:id="rId141" display="инф"/>
    <hyperlink ref="Y96" r:id="rId142" display="инф"/>
    <hyperlink ref="Y97" r:id="rId143" display="инф"/>
    <hyperlink ref="Y98" r:id="rId144" display="инф"/>
    <hyperlink ref="Y99" r:id="rId145" display="инф"/>
    <hyperlink ref="Y100" r:id="rId146" display="инф"/>
    <hyperlink ref="Y102" r:id="rId147" display="инф"/>
    <hyperlink ref="Y104" r:id="rId148" display="инф"/>
    <hyperlink ref="Y63" r:id="rId149" display="инф"/>
    <hyperlink ref="Y91" r:id="rId150" display="инф"/>
    <hyperlink ref="Y267" r:id="rId151" display="инф"/>
    <hyperlink ref="Y270" r:id="rId152" display="инф"/>
    <hyperlink ref="Y271" r:id="rId153" display="инф"/>
    <hyperlink ref="Y275" r:id="rId154" display="инф"/>
    <hyperlink ref="Y276" r:id="rId155" display="инф"/>
    <hyperlink ref="Y103" r:id="rId156" display="инф"/>
    <hyperlink ref="Y53" r:id="rId157" display="инф"/>
    <hyperlink ref="Y75" r:id="rId158" display="инф"/>
    <hyperlink ref="Y23" r:id="rId159" display="инф"/>
    <hyperlink ref="Y37" r:id="rId160" display="инф"/>
    <hyperlink ref="Y313:Y360" r:id="rId161" display="инф"/>
    <hyperlink ref="Y119" r:id="rId162" display="инф"/>
    <hyperlink ref="Y120" r:id="rId163" display="инф"/>
    <hyperlink ref="Y121" r:id="rId164" display="инф"/>
    <hyperlink ref="Y122" r:id="rId165" display="инф"/>
    <hyperlink ref="Y123" r:id="rId166" display="инф"/>
    <hyperlink ref="Y124" r:id="rId167" display="инф"/>
    <hyperlink ref="Y125" r:id="rId168" display="инф"/>
    <hyperlink ref="Y126" r:id="rId169" display="инф"/>
    <hyperlink ref="Y127" r:id="rId170" display="инф"/>
    <hyperlink ref="Y128" r:id="rId171" display="инф"/>
    <hyperlink ref="Y82" r:id="rId172" display="инф"/>
    <hyperlink ref="Y136" r:id="rId173" display="инф"/>
    <hyperlink ref="Y251:Y255" r:id="rId174" display="инф"/>
    <hyperlink ref="Y110" r:id="rId175" display="инф"/>
    <hyperlink ref="Y112" r:id="rId176" display="инф"/>
    <hyperlink ref="Y116" r:id="rId177" display="инф"/>
    <hyperlink ref="Y69" r:id="rId178" display="инф"/>
    <hyperlink ref="Y77" r:id="rId179" display="инф"/>
    <hyperlink ref="Y78" r:id="rId180" display="инф"/>
  </hyperlinks>
  <printOptions/>
  <pageMargins left="0.7" right="0.7" top="0.75" bottom="0.75" header="0.3" footer="0.3"/>
  <pageSetup orientation="portrait" paperSize="9"/>
  <drawing r:id="rId1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astepanov</dc:creator>
  <cp:keywords/>
  <dc:description/>
  <cp:lastModifiedBy>Андрей И. Тулин</cp:lastModifiedBy>
  <cp:lastPrinted>2016-02-08T15:05:12Z</cp:lastPrinted>
  <dcterms:created xsi:type="dcterms:W3CDTF">2011-12-13T14:20:51Z</dcterms:created>
  <dcterms:modified xsi:type="dcterms:W3CDTF">2021-06-16T17:00:33Z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